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ec\Desktop\"/>
    </mc:Choice>
  </mc:AlternateContent>
  <bookViews>
    <workbookView xWindow="0" yWindow="0" windowWidth="19245" windowHeight="11985" activeTab="2"/>
  </bookViews>
  <sheets>
    <sheet name="Krycí list" sheetId="1" r:id="rId1"/>
    <sheet name="Rekapitulace" sheetId="2" r:id="rId2"/>
    <sheet name="Položky" sheetId="3" r:id="rId3"/>
  </sheets>
  <definedNames>
    <definedName name="cisloobjektu">'Krycí list'!$A$4</definedName>
    <definedName name="cislostavby">'Krycí list'!$A$6</definedName>
    <definedName name="Datum">'Krycí list'!$B$26</definedName>
    <definedName name="Dil">Rekapitulace!$A$6</definedName>
    <definedName name="Dodavka">Rekapitulace!$G$8</definedName>
    <definedName name="Dodavka0">Položky!#REF!</definedName>
    <definedName name="HSV">Rekapitulace!$E$8</definedName>
    <definedName name="HSV0">Položky!#REF!</definedName>
    <definedName name="HZS">Rekapitulace!$I$8</definedName>
    <definedName name="HZS0">Položky!#REF!</definedName>
    <definedName name="JKSO">'Krycí list'!$F$4</definedName>
    <definedName name="MJ">'Krycí list'!$G$4</definedName>
    <definedName name="Mont">Rekapitulace!$H$8</definedName>
    <definedName name="Montaz0">Položky!#REF!</definedName>
    <definedName name="NazevDilu">Rekapitulace!$B$6</definedName>
    <definedName name="nazevobjektu">'Krycí list'!$C$4</definedName>
    <definedName name="nazevstavby">'Krycí list'!$C$6</definedName>
    <definedName name="_xlnm.Print_Titles" localSheetId="2">Položky!$1:$6</definedName>
    <definedName name="_xlnm.Print_Titles" localSheetId="1">Rekapitulace!$1:$6</definedName>
    <definedName name="Objednatel">'Krycí list'!$C$8</definedName>
    <definedName name="_xlnm.Print_Area" localSheetId="0">'Krycí list'!$A$1:$G$45</definedName>
    <definedName name="_xlnm.Print_Area" localSheetId="2">Položky!$A$1:$G$9</definedName>
    <definedName name="_xlnm.Print_Area" localSheetId="1">Rekapitulace!$A$1:$I$14</definedName>
    <definedName name="PocetMJ">'Krycí list'!$G$7</definedName>
    <definedName name="Poznamka">'Krycí list'!$B$37</definedName>
    <definedName name="Projektant">'Krycí list'!$C$7</definedName>
    <definedName name="PSV">Rekapitulace!$F$8</definedName>
    <definedName name="PSV0">Položky!#REF!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Rekapitulace!$H$14</definedName>
    <definedName name="VRNKc">Rekapitulace!$E$13</definedName>
    <definedName name="VRNnazev">Rekapitulace!$A$13</definedName>
    <definedName name="VRNproc">Rekapitulace!$F$13</definedName>
    <definedName name="VRNzakl">Rekapitulace!$G$13</definedName>
    <definedName name="Zakazka">'Krycí list'!$G$9</definedName>
    <definedName name="Zaklad22">'Krycí list'!$F$32</definedName>
    <definedName name="Zaklad5">'Krycí list'!$F$30</definedName>
    <definedName name="Zhotovitel">'Krycí list'!$E$11</definedName>
  </definedNames>
  <calcPr calcId="152511"/>
</workbook>
</file>

<file path=xl/calcChain.xml><?xml version="1.0" encoding="utf-8"?>
<calcChain xmlns="http://schemas.openxmlformats.org/spreadsheetml/2006/main">
  <c r="BE8" i="3" l="1"/>
  <c r="BE9" i="3" s="1"/>
  <c r="I7" i="2" s="1"/>
  <c r="I8" i="2" s="1"/>
  <c r="C20" i="1" s="1"/>
  <c r="BD8" i="3"/>
  <c r="BD9" i="3" s="1"/>
  <c r="H7" i="2" s="1"/>
  <c r="H8" i="2" s="1"/>
  <c r="C15" i="1" s="1"/>
  <c r="BC8" i="3"/>
  <c r="BA8" i="3"/>
  <c r="G8" i="3"/>
  <c r="G9" i="3" s="1"/>
  <c r="B7" i="2"/>
  <c r="A7" i="2"/>
  <c r="BC9" i="3"/>
  <c r="G7" i="2" s="1"/>
  <c r="G8" i="2" s="1"/>
  <c r="C14" i="1" s="1"/>
  <c r="BA9" i="3"/>
  <c r="E7" i="2" s="1"/>
  <c r="E8" i="2" s="1"/>
  <c r="C16" i="1" s="1"/>
  <c r="C9" i="3"/>
  <c r="C4" i="3"/>
  <c r="F3" i="3"/>
  <c r="C3" i="3"/>
  <c r="H14" i="2"/>
  <c r="G13" i="2"/>
  <c r="I13" i="2" s="1"/>
  <c r="C2" i="2"/>
  <c r="C1" i="2"/>
  <c r="F33" i="1"/>
  <c r="F31" i="1"/>
  <c r="G22" i="1"/>
  <c r="G21" i="1" s="1"/>
  <c r="G8" i="1"/>
  <c r="F34" i="1" l="1"/>
  <c r="BB8" i="3"/>
  <c r="BB9" i="3" s="1"/>
  <c r="F7" i="2" s="1"/>
  <c r="F8" i="2" s="1"/>
  <c r="C17" i="1" s="1"/>
  <c r="C18" i="1" s="1"/>
  <c r="C21" i="1" s="1"/>
  <c r="C22" i="1" s="1"/>
</calcChain>
</file>

<file path=xl/sharedStrings.xml><?xml version="1.0" encoding="utf-8"?>
<sst xmlns="http://schemas.openxmlformats.org/spreadsheetml/2006/main" count="97" uniqueCount="72">
  <si>
    <t>KRYCÍ LIST ROZPOČTU</t>
  </si>
  <si>
    <t>Objekt :</t>
  </si>
  <si>
    <t>Název objektu :</t>
  </si>
  <si>
    <t>JKSO :</t>
  </si>
  <si>
    <t xml:space="preserve"> </t>
  </si>
  <si>
    <t>Stavba :</t>
  </si>
  <si>
    <t>Název stavby :</t>
  </si>
  <si>
    <t>SKP :</t>
  </si>
  <si>
    <t>Projektant :</t>
  </si>
  <si>
    <t>Počet měrných jednotek :</t>
  </si>
  <si>
    <t>Objednatel :</t>
  </si>
  <si>
    <t>Náklady na MJ :</t>
  </si>
  <si>
    <t>Počet listů :</t>
  </si>
  <si>
    <t>Zakázkové číslo :</t>
  </si>
  <si>
    <t>Zpracovatel projektu :</t>
  </si>
  <si>
    <t>Zhotovitel :</t>
  </si>
  <si>
    <t>ROZPOČTOVÉ NÁKLADY</t>
  </si>
  <si>
    <t>Rozpočtové náklady II. a III. hlavy</t>
  </si>
  <si>
    <t>Vedlejší rozpočtové náklady</t>
  </si>
  <si>
    <t>Dodávka celkem</t>
  </si>
  <si>
    <t>Z</t>
  </si>
  <si>
    <t>Montáž celkem</t>
  </si>
  <si>
    <t>R</t>
  </si>
  <si>
    <t>HSV celkem</t>
  </si>
  <si>
    <t>N</t>
  </si>
  <si>
    <t>PSV celkem</t>
  </si>
  <si>
    <t>ZRN celkem</t>
  </si>
  <si>
    <t>HZS</t>
  </si>
  <si>
    <t>RN II.a III.hlavy</t>
  </si>
  <si>
    <t>Ostatní VRN</t>
  </si>
  <si>
    <t>ZRN+VRN+HZS</t>
  </si>
  <si>
    <t>VRN celkem</t>
  </si>
  <si>
    <t>Vypracoval</t>
  </si>
  <si>
    <t>Za zhotovitele</t>
  </si>
  <si>
    <t>Za objednatele</t>
  </si>
  <si>
    <t>Jméno :</t>
  </si>
  <si>
    <t>Datum :</t>
  </si>
  <si>
    <t>Podpis:</t>
  </si>
  <si>
    <t>Podpis :</t>
  </si>
  <si>
    <t>Základ pro DPH</t>
  </si>
  <si>
    <t>%  činí :</t>
  </si>
  <si>
    <t>DPH</t>
  </si>
  <si>
    <t>CENA ZA OBJEKT CELKEM</t>
  </si>
  <si>
    <t>Poznámka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</si>
  <si>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</si>
  <si>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</si>
  <si>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</si>
  <si>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</si>
  <si>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</si>
  <si>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</si>
  <si>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</si>
  <si>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</si>
  <si>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</si>
  <si>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</si>
  <si>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</si>
  <si>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</si>
  <si>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</si>
  <si>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 xml:space="preserve">Položkový rozpočet 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</si>
  <si>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</si>
  <si>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</si>
  <si>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</si>
  <si>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</si>
  <si>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</si>
  <si>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</si>
  <si>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</si>
  <si>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</si>
  <si>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Celkem za</t>
  </si>
  <si>
    <t xml:space="preserve">Kulturní sál Toveř - adaptace </t>
  </si>
  <si>
    <t>Podlahy vlysové a parketové</t>
  </si>
  <si>
    <t>Doplnění parketové podlahy - bukové parkety dodávka + položení, lakování</t>
  </si>
  <si>
    <t>m2</t>
  </si>
  <si>
    <t>KD Tovéř č.p.18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</si>
</sst>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#,##0.00\ &quot;Kč&quot;"/>
    <numFmt numFmtId="166" formatCode="0.0"/>
  </numFmts>
  <fonts count="20" x14ac:knownFonts="1">
    <font>
      <sz val="10"/>
      <name val="Arial CE"/>
      <charset val="238"/>
    </font>
    <font>
      <b/>
      <sz val="14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10"/>
      <color indexed="9"/>
      <name val="Arial CE"/>
      <family val="2"/>
      <charset val="238"/>
    </font>
    <font>
      <sz val="8"/>
      <name val="Arial CE"/>
    </font>
    <font>
      <i/>
      <sz val="8"/>
      <name val="Arial CE"/>
      <family val="2"/>
      <charset val="238"/>
    </font>
    <font>
      <i/>
      <sz val="9"/>
      <name val="Arial CE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97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2" fillId="2" borderId="5" xfId="0" applyNumberFormat="1" applyFont="1" applyFill="1" applyBorder="1"/>
    <xf numFmtId="49" fontId="0" fillId="2" borderId="6" xfId="0" applyNumberFormat="1" applyFill="1" applyBorder="1"/>
    <xf numFmtId="0" fontId="3" fillId="2" borderId="0" xfId="0" applyFont="1" applyFill="1" applyBorder="1"/>
    <xf numFmtId="0" fontId="0" fillId="2" borderId="0" xfId="0" applyFill="1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9" fontId="0" fillId="0" borderId="13" xfId="0" applyNumberFormat="1" applyBorder="1" applyAlignment="1">
      <alignment horizontal="left"/>
    </xf>
    <xf numFmtId="0" fontId="0" fillId="0" borderId="11" xfId="0" applyNumberFormat="1" applyBorder="1"/>
    <xf numFmtId="0" fontId="0" fillId="0" borderId="10" xfId="0" applyNumberFormat="1" applyBorder="1"/>
    <xf numFmtId="0" fontId="0" fillId="0" borderId="12" xfId="0" applyNumberFormat="1" applyBorder="1"/>
    <xf numFmtId="0" fontId="0" fillId="0" borderId="0" xfId="0" applyNumberFormat="1"/>
    <xf numFmtId="3" fontId="0" fillId="0" borderId="12" xfId="0" applyNumberFormat="1" applyBorder="1"/>
    <xf numFmtId="0" fontId="0" fillId="0" borderId="16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5" xfId="0" applyBorder="1"/>
    <xf numFmtId="0" fontId="0" fillId="0" borderId="13" xfId="0" applyBorder="1"/>
    <xf numFmtId="3" fontId="0" fillId="0" borderId="0" xfId="0" applyNumberFormat="1"/>
    <xf numFmtId="0" fontId="1" fillId="0" borderId="22" xfId="0" applyFont="1" applyBorder="1" applyAlignment="1">
      <alignment horizontal="centerContinuous" vertical="center"/>
    </xf>
    <xf numFmtId="0" fontId="6" fillId="0" borderId="23" xfId="0" applyFont="1" applyBorder="1" applyAlignment="1">
      <alignment horizontal="centerContinuous" vertical="center"/>
    </xf>
    <xf numFmtId="0" fontId="0" fillId="0" borderId="23" xfId="0" applyBorder="1" applyAlignment="1">
      <alignment horizontal="centerContinuous" vertical="center"/>
    </xf>
    <xf numFmtId="0" fontId="0" fillId="0" borderId="24" xfId="0" applyBorder="1" applyAlignment="1">
      <alignment horizontal="centerContinuous" vertical="center"/>
    </xf>
    <xf numFmtId="0" fontId="5" fillId="0" borderId="25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centerContinuous"/>
    </xf>
    <xf numFmtId="0" fontId="5" fillId="0" borderId="26" xfId="0" applyFont="1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8" xfId="0" applyBorder="1"/>
    <xf numFmtId="0" fontId="0" fillId="0" borderId="20" xfId="0" applyBorder="1"/>
    <xf numFmtId="3" fontId="0" fillId="0" borderId="29" xfId="0" applyNumberFormat="1" applyBorder="1"/>
    <xf numFmtId="0" fontId="0" fillId="0" borderId="30" xfId="0" applyBorder="1"/>
    <xf numFmtId="3" fontId="0" fillId="0" borderId="31" xfId="0" applyNumberFormat="1" applyBorder="1"/>
    <xf numFmtId="0" fontId="0" fillId="0" borderId="32" xfId="0" applyBorder="1"/>
    <xf numFmtId="3" fontId="0" fillId="0" borderId="14" xfId="0" applyNumberFormat="1" applyBorder="1"/>
    <xf numFmtId="0" fontId="0" fillId="0" borderId="15" xfId="0" applyBorder="1"/>
    <xf numFmtId="0" fontId="0" fillId="0" borderId="33" xfId="0" applyBorder="1"/>
    <xf numFmtId="0" fontId="0" fillId="0" borderId="34" xfId="0" applyBorder="1"/>
    <xf numFmtId="0" fontId="7" fillId="0" borderId="16" xfId="0" applyFont="1" applyBorder="1"/>
    <xf numFmtId="3" fontId="0" fillId="0" borderId="35" xfId="0" applyNumberFormat="1" applyBorder="1"/>
    <xf numFmtId="0" fontId="0" fillId="0" borderId="36" xfId="0" applyBorder="1"/>
    <xf numFmtId="3" fontId="0" fillId="0" borderId="37" xfId="0" applyNumberFormat="1" applyBorder="1"/>
    <xf numFmtId="0" fontId="0" fillId="0" borderId="38" xfId="0" applyBorder="1"/>
    <xf numFmtId="0" fontId="0" fillId="0" borderId="39" xfId="0" applyBorder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0" fontId="0" fillId="0" borderId="11" xfId="0" applyNumberFormat="1" applyBorder="1" applyAlignment="1">
      <alignment horizontal="right"/>
    </xf>
    <xf numFmtId="165" fontId="0" fillId="0" borderId="14" xfId="0" applyNumberFormat="1" applyBorder="1"/>
    <xf numFmtId="165" fontId="0" fillId="0" borderId="0" xfId="0" applyNumberFormat="1" applyBorder="1"/>
    <xf numFmtId="0" fontId="6" fillId="0" borderId="36" xfId="0" applyFont="1" applyFill="1" applyBorder="1"/>
    <xf numFmtId="0" fontId="6" fillId="0" borderId="37" xfId="0" applyFont="1" applyFill="1" applyBorder="1"/>
    <xf numFmtId="0" fontId="6" fillId="0" borderId="40" xfId="0" applyFont="1" applyFill="1" applyBorder="1"/>
    <xf numFmtId="165" fontId="6" fillId="0" borderId="37" xfId="0" applyNumberFormat="1" applyFont="1" applyFill="1" applyBorder="1"/>
    <xf numFmtId="0" fontId="6" fillId="0" borderId="41" xfId="0" applyFont="1" applyFill="1" applyBorder="1"/>
    <xf numFmtId="0" fontId="6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0" fontId="3" fillId="0" borderId="44" xfId="1" applyFont="1" applyBorder="1"/>
    <xf numFmtId="0" fontId="9" fillId="0" borderId="44" xfId="1" applyBorder="1"/>
    <xf numFmtId="0" fontId="9" fillId="0" borderId="44" xfId="1" applyBorder="1" applyAlignment="1">
      <alignment horizontal="right"/>
    </xf>
    <xf numFmtId="0" fontId="9" fillId="0" borderId="44" xfId="1" applyFont="1" applyBorder="1"/>
    <xf numFmtId="0" fontId="0" fillId="0" borderId="44" xfId="0" applyNumberFormat="1" applyBorder="1" applyAlignment="1">
      <alignment horizontal="left"/>
    </xf>
    <xf numFmtId="0" fontId="0" fillId="0" borderId="45" xfId="0" applyNumberFormat="1" applyBorder="1"/>
    <xf numFmtId="0" fontId="3" fillId="0" borderId="48" xfId="1" applyFont="1" applyBorder="1"/>
    <xf numFmtId="0" fontId="9" fillId="0" borderId="48" xfId="1" applyBorder="1"/>
    <xf numFmtId="0" fontId="9" fillId="0" borderId="48" xfId="1" applyBorder="1" applyAlignment="1">
      <alignment horizontal="right"/>
    </xf>
    <xf numFmtId="49" fontId="1" fillId="0" borderId="0" xfId="0" applyNumberFormat="1" applyFont="1" applyAlignment="1">
      <alignment horizontal="centerContinuous"/>
    </xf>
    <xf numFmtId="0" fontId="1" fillId="0" borderId="0" xfId="0" applyFont="1" applyBorder="1" applyAlignment="1">
      <alignment horizontal="centerContinuous"/>
    </xf>
    <xf numFmtId="49" fontId="5" fillId="0" borderId="25" xfId="0" applyNumberFormat="1" applyFont="1" applyFill="1" applyBorder="1"/>
    <xf numFmtId="0" fontId="5" fillId="0" borderId="26" xfId="0" applyFont="1" applyFill="1" applyBorder="1"/>
    <xf numFmtId="0" fontId="5" fillId="0" borderId="27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10" fillId="0" borderId="0" xfId="0" applyFont="1" applyFill="1" applyBorder="1"/>
    <xf numFmtId="0" fontId="0" fillId="0" borderId="0" xfId="0" applyFill="1" applyBorder="1"/>
    <xf numFmtId="3" fontId="7" fillId="0" borderId="7" xfId="0" applyNumberFormat="1" applyFont="1" applyFill="1" applyBorder="1"/>
    <xf numFmtId="0" fontId="5" fillId="0" borderId="25" xfId="0" applyFont="1" applyFill="1" applyBorder="1"/>
    <xf numFmtId="3" fontId="5" fillId="0" borderId="27" xfId="0" applyNumberFormat="1" applyFont="1" applyFill="1" applyBorder="1"/>
    <xf numFmtId="3" fontId="5" fillId="0" borderId="50" xfId="0" applyNumberFormat="1" applyFont="1" applyFill="1" applyBorder="1"/>
    <xf numFmtId="3" fontId="5" fillId="0" borderId="51" xfId="0" applyNumberFormat="1" applyFont="1" applyFill="1" applyBorder="1"/>
    <xf numFmtId="3" fontId="5" fillId="0" borderId="52" xfId="0" applyNumberFormat="1" applyFont="1" applyFill="1" applyBorder="1"/>
    <xf numFmtId="0" fontId="5" fillId="0" borderId="0" xfId="0" applyFont="1"/>
    <xf numFmtId="0" fontId="1" fillId="0" borderId="0" xfId="0" applyFont="1" applyFill="1" applyAlignment="1">
      <alignment horizontal="centerContinuous"/>
    </xf>
    <xf numFmtId="3" fontId="1" fillId="0" borderId="0" xfId="0" applyNumberFormat="1" applyFont="1" applyFill="1" applyAlignment="1">
      <alignment horizontal="centerContinuous"/>
    </xf>
    <xf numFmtId="0" fontId="0" fillId="0" borderId="0" xfId="0" applyFill="1"/>
    <xf numFmtId="0" fontId="11" fillId="0" borderId="30" xfId="0" applyFont="1" applyFill="1" applyBorder="1"/>
    <xf numFmtId="0" fontId="11" fillId="0" borderId="31" xfId="0" applyFont="1" applyFill="1" applyBorder="1"/>
    <xf numFmtId="0" fontId="0" fillId="0" borderId="55" xfId="0" applyFill="1" applyBorder="1"/>
    <xf numFmtId="0" fontId="11" fillId="0" borderId="56" xfId="0" applyFont="1" applyFill="1" applyBorder="1" applyAlignment="1">
      <alignment horizontal="right"/>
    </xf>
    <xf numFmtId="0" fontId="11" fillId="0" borderId="31" xfId="0" applyFont="1" applyFill="1" applyBorder="1" applyAlignment="1">
      <alignment horizontal="right"/>
    </xf>
    <xf numFmtId="0" fontId="11" fillId="0" borderId="32" xfId="0" applyFont="1" applyFill="1" applyBorder="1" applyAlignment="1">
      <alignment horizontal="center"/>
    </xf>
    <xf numFmtId="4" fontId="12" fillId="0" borderId="31" xfId="0" applyNumberFormat="1" applyFont="1" applyFill="1" applyBorder="1" applyAlignment="1">
      <alignment horizontal="right"/>
    </xf>
    <xf numFmtId="4" fontId="12" fillId="0" borderId="55" xfId="0" applyNumberFormat="1" applyFont="1" applyFill="1" applyBorder="1" applyAlignment="1">
      <alignment horizontal="right"/>
    </xf>
    <xf numFmtId="0" fontId="7" fillId="0" borderId="34" xfId="0" applyFont="1" applyFill="1" applyBorder="1"/>
    <xf numFmtId="0" fontId="7" fillId="0" borderId="20" xfId="0" applyFont="1" applyFill="1" applyBorder="1"/>
    <xf numFmtId="0" fontId="7" fillId="0" borderId="21" xfId="0" applyFont="1" applyFill="1" applyBorder="1"/>
    <xf numFmtId="3" fontId="7" fillId="0" borderId="33" xfId="0" applyNumberFormat="1" applyFont="1" applyFill="1" applyBorder="1" applyAlignment="1">
      <alignment horizontal="right"/>
    </xf>
    <xf numFmtId="166" fontId="7" fillId="0" borderId="57" xfId="0" applyNumberFormat="1" applyFont="1" applyFill="1" applyBorder="1" applyAlignment="1">
      <alignment horizontal="right"/>
    </xf>
    <xf numFmtId="3" fontId="7" fillId="0" borderId="58" xfId="0" applyNumberFormat="1" applyFont="1" applyFill="1" applyBorder="1" applyAlignment="1">
      <alignment horizontal="right"/>
    </xf>
    <xf numFmtId="4" fontId="7" fillId="0" borderId="20" xfId="0" applyNumberFormat="1" applyFont="1" applyFill="1" applyBorder="1" applyAlignment="1">
      <alignment horizontal="right"/>
    </xf>
    <xf numFmtId="3" fontId="7" fillId="0" borderId="21" xfId="0" applyNumberFormat="1" applyFont="1" applyFill="1" applyBorder="1" applyAlignment="1">
      <alignment horizontal="right"/>
    </xf>
    <xf numFmtId="0" fontId="0" fillId="0" borderId="36" xfId="0" applyFill="1" applyBorder="1"/>
    <xf numFmtId="0" fontId="5" fillId="0" borderId="37" xfId="0" applyFont="1" applyFill="1" applyBorder="1"/>
    <xf numFmtId="0" fontId="0" fillId="0" borderId="37" xfId="0" applyFill="1" applyBorder="1"/>
    <xf numFmtId="4" fontId="0" fillId="0" borderId="59" xfId="0" applyNumberFormat="1" applyFill="1" applyBorder="1"/>
    <xf numFmtId="4" fontId="0" fillId="0" borderId="36" xfId="0" applyNumberFormat="1" applyFill="1" applyBorder="1"/>
    <xf numFmtId="4" fontId="0" fillId="0" borderId="37" xfId="0" applyNumberFormat="1" applyFill="1" applyBorder="1"/>
    <xf numFmtId="3" fontId="10" fillId="0" borderId="0" xfId="0" applyNumberFormat="1" applyFont="1"/>
    <xf numFmtId="4" fontId="10" fillId="0" borderId="0" xfId="0" applyNumberFormat="1" applyFont="1"/>
    <xf numFmtId="4" fontId="0" fillId="0" borderId="0" xfId="0" applyNumberFormat="1"/>
    <xf numFmtId="0" fontId="9" fillId="0" borderId="0" xfId="1"/>
    <xf numFmtId="0" fontId="9" fillId="0" borderId="0" xfId="1" applyFill="1"/>
    <xf numFmtId="0" fontId="14" fillId="0" borderId="0" xfId="1" applyFont="1" applyFill="1" applyAlignment="1">
      <alignment horizontal="centerContinuous"/>
    </xf>
    <xf numFmtId="0" fontId="15" fillId="0" borderId="0" xfId="1" applyFont="1" applyFill="1" applyAlignment="1">
      <alignment horizontal="centerContinuous"/>
    </xf>
    <xf numFmtId="0" fontId="15" fillId="0" borderId="0" xfId="1" applyFont="1" applyFill="1" applyAlignment="1">
      <alignment horizontal="right"/>
    </xf>
    <xf numFmtId="0" fontId="3" fillId="0" borderId="44" xfId="1" applyFont="1" applyFill="1" applyBorder="1"/>
    <xf numFmtId="0" fontId="9" fillId="0" borderId="44" xfId="1" applyFill="1" applyBorder="1"/>
    <xf numFmtId="0" fontId="10" fillId="0" borderId="44" xfId="1" applyFont="1" applyFill="1" applyBorder="1" applyAlignment="1">
      <alignment horizontal="right"/>
    </xf>
    <xf numFmtId="0" fontId="9" fillId="0" borderId="44" xfId="1" applyFill="1" applyBorder="1" applyAlignment="1">
      <alignment horizontal="left"/>
    </xf>
    <xf numFmtId="0" fontId="9" fillId="0" borderId="45" xfId="1" applyFill="1" applyBorder="1"/>
    <xf numFmtId="0" fontId="3" fillId="0" borderId="48" xfId="1" applyFont="1" applyFill="1" applyBorder="1"/>
    <xf numFmtId="0" fontId="9" fillId="0" borderId="48" xfId="1" applyFill="1" applyBorder="1"/>
    <xf numFmtId="0" fontId="10" fillId="0" borderId="0" xfId="1" applyFont="1" applyFill="1"/>
    <xf numFmtId="0" fontId="9" fillId="0" borderId="0" xfId="1" applyFont="1" applyFill="1"/>
    <xf numFmtId="0" fontId="9" fillId="0" borderId="0" xfId="1" applyFill="1" applyAlignment="1">
      <alignment horizontal="right"/>
    </xf>
    <xf numFmtId="0" fontId="9" fillId="0" borderId="0" xfId="1" applyFill="1" applyAlignment="1"/>
    <xf numFmtId="49" fontId="4" fillId="0" borderId="57" xfId="1" applyNumberFormat="1" applyFont="1" applyFill="1" applyBorder="1"/>
    <xf numFmtId="0" fontId="4" fillId="0" borderId="15" xfId="1" applyFont="1" applyFill="1" applyBorder="1" applyAlignment="1">
      <alignment horizontal="center"/>
    </xf>
    <xf numFmtId="0" fontId="4" fillId="0" borderId="15" xfId="1" applyNumberFormat="1" applyFont="1" applyFill="1" applyBorder="1" applyAlignment="1">
      <alignment horizontal="center"/>
    </xf>
    <xf numFmtId="0" fontId="4" fillId="0" borderId="57" xfId="1" applyFont="1" applyFill="1" applyBorder="1" applyAlignment="1">
      <alignment horizontal="center"/>
    </xf>
    <xf numFmtId="0" fontId="5" fillId="0" borderId="53" xfId="1" applyFont="1" applyFill="1" applyBorder="1" applyAlignment="1">
      <alignment horizontal="center"/>
    </xf>
    <xf numFmtId="49" fontId="5" fillId="0" borderId="53" xfId="1" applyNumberFormat="1" applyFont="1" applyFill="1" applyBorder="1" applyAlignment="1">
      <alignment horizontal="left"/>
    </xf>
    <xf numFmtId="0" fontId="5" fillId="0" borderId="53" xfId="1" applyFont="1" applyFill="1" applyBorder="1"/>
    <xf numFmtId="0" fontId="9" fillId="0" borderId="53" xfId="1" applyFill="1" applyBorder="1" applyAlignment="1">
      <alignment horizontal="center"/>
    </xf>
    <xf numFmtId="0" fontId="9" fillId="0" borderId="53" xfId="1" applyNumberFormat="1" applyFill="1" applyBorder="1" applyAlignment="1">
      <alignment horizontal="right"/>
    </xf>
    <xf numFmtId="0" fontId="9" fillId="0" borderId="53" xfId="1" applyNumberFormat="1" applyFill="1" applyBorder="1"/>
    <xf numFmtId="0" fontId="9" fillId="0" borderId="0" xfId="1" applyNumberFormat="1"/>
    <xf numFmtId="0" fontId="16" fillId="0" borderId="0" xfId="1" applyFont="1"/>
    <xf numFmtId="0" fontId="7" fillId="0" borderId="53" xfId="1" applyFont="1" applyFill="1" applyBorder="1" applyAlignment="1">
      <alignment horizontal="center"/>
    </xf>
    <xf numFmtId="49" fontId="8" fillId="0" borderId="53" xfId="1" applyNumberFormat="1" applyFont="1" applyFill="1" applyBorder="1" applyAlignment="1">
      <alignment horizontal="left"/>
    </xf>
    <xf numFmtId="0" fontId="8" fillId="0" borderId="53" xfId="1" applyFont="1" applyFill="1" applyBorder="1" applyAlignment="1">
      <alignment wrapText="1"/>
    </xf>
    <xf numFmtId="49" fontId="17" fillId="0" borderId="53" xfId="1" applyNumberFormat="1" applyFont="1" applyFill="1" applyBorder="1" applyAlignment="1">
      <alignment horizontal="center" shrinkToFit="1"/>
    </xf>
    <xf numFmtId="4" fontId="17" fillId="0" borderId="53" xfId="1" applyNumberFormat="1" applyFont="1" applyFill="1" applyBorder="1" applyAlignment="1">
      <alignment horizontal="right"/>
    </xf>
    <xf numFmtId="4" fontId="17" fillId="0" borderId="53" xfId="1" applyNumberFormat="1" applyFont="1" applyFill="1" applyBorder="1"/>
    <xf numFmtId="0" fontId="9" fillId="0" borderId="60" xfId="1" applyFill="1" applyBorder="1" applyAlignment="1">
      <alignment horizontal="center"/>
    </xf>
    <xf numFmtId="49" fontId="3" fillId="0" borderId="60" xfId="1" applyNumberFormat="1" applyFont="1" applyFill="1" applyBorder="1" applyAlignment="1">
      <alignment horizontal="left"/>
    </xf>
    <xf numFmtId="0" fontId="3" fillId="0" borderId="60" xfId="1" applyFont="1" applyFill="1" applyBorder="1"/>
    <xf numFmtId="4" fontId="9" fillId="0" borderId="60" xfId="1" applyNumberFormat="1" applyFill="1" applyBorder="1" applyAlignment="1">
      <alignment horizontal="right"/>
    </xf>
    <xf numFmtId="4" fontId="5" fillId="0" borderId="60" xfId="1" applyNumberFormat="1" applyFont="1" applyFill="1" applyBorder="1"/>
    <xf numFmtId="3" fontId="9" fillId="0" borderId="0" xfId="1" applyNumberFormat="1"/>
    <xf numFmtId="0" fontId="9" fillId="0" borderId="0" xfId="1" applyBorder="1"/>
    <xf numFmtId="0" fontId="18" fillId="0" borderId="0" xfId="1" applyFont="1" applyAlignment="1"/>
    <xf numFmtId="0" fontId="9" fillId="0" borderId="0" xfId="1" applyAlignment="1">
      <alignment horizontal="right"/>
    </xf>
    <xf numFmtId="0" fontId="19" fillId="0" borderId="0" xfId="1" applyFont="1" applyBorder="1"/>
    <xf numFmtId="3" fontId="19" fillId="0" borderId="0" xfId="1" applyNumberFormat="1" applyFont="1" applyBorder="1" applyAlignment="1">
      <alignment horizontal="right"/>
    </xf>
    <xf numFmtId="4" fontId="19" fillId="0" borderId="0" xfId="1" applyNumberFormat="1" applyFont="1" applyBorder="1"/>
    <xf numFmtId="0" fontId="18" fillId="0" borderId="0" xfId="1" applyFont="1" applyBorder="1" applyAlignment="1"/>
    <xf numFmtId="0" fontId="9" fillId="0" borderId="0" xfId="1" applyBorder="1" applyAlignment="1">
      <alignment horizontal="right"/>
    </xf>
    <xf numFmtId="49" fontId="10" fillId="0" borderId="5" xfId="0" applyNumberFormat="1" applyFont="1" applyFill="1" applyBorder="1"/>
    <xf numFmtId="3" fontId="7" fillId="0" borderId="6" xfId="0" applyNumberFormat="1" applyFont="1" applyFill="1" applyBorder="1"/>
    <xf numFmtId="3" fontId="7" fillId="0" borderId="53" xfId="0" applyNumberFormat="1" applyFont="1" applyFill="1" applyBorder="1"/>
    <xf numFmtId="3" fontId="7" fillId="0" borderId="54" xfId="0" applyNumberFormat="1" applyFont="1" applyFill="1" applyBorder="1"/>
    <xf numFmtId="0" fontId="0" fillId="0" borderId="0" xfId="0" applyAlignment="1">
      <alignment horizontal="left" wrapText="1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0" borderId="42" xfId="1" applyFont="1" applyBorder="1" applyAlignment="1">
      <alignment horizontal="center"/>
    </xf>
    <xf numFmtId="0" fontId="9" fillId="0" borderId="43" xfId="1" applyFont="1" applyBorder="1" applyAlignment="1">
      <alignment horizontal="center"/>
    </xf>
    <xf numFmtId="0" fontId="9" fillId="0" borderId="46" xfId="1" applyFont="1" applyBorder="1" applyAlignment="1">
      <alignment horizontal="center"/>
    </xf>
    <xf numFmtId="0" fontId="9" fillId="0" borderId="47" xfId="1" applyFont="1" applyBorder="1" applyAlignment="1">
      <alignment horizontal="center"/>
    </xf>
    <xf numFmtId="0" fontId="9" fillId="0" borderId="48" xfId="1" applyFont="1" applyBorder="1" applyAlignment="1">
      <alignment horizontal="left"/>
    </xf>
    <xf numFmtId="0" fontId="9" fillId="0" borderId="49" xfId="1" applyFont="1" applyBorder="1" applyAlignment="1">
      <alignment horizontal="left"/>
    </xf>
    <xf numFmtId="3" fontId="5" fillId="0" borderId="37" xfId="0" applyNumberFormat="1" applyFont="1" applyFill="1" applyBorder="1" applyAlignment="1">
      <alignment horizontal="right"/>
    </xf>
    <xf numFmtId="3" fontId="5" fillId="0" borderId="59" xfId="0" applyNumberFormat="1" applyFont="1" applyFill="1" applyBorder="1" applyAlignment="1">
      <alignment horizontal="right"/>
    </xf>
    <xf numFmtId="0" fontId="13" fillId="0" borderId="0" xfId="1" applyFont="1" applyAlignment="1">
      <alignment horizontal="center"/>
    </xf>
    <xf numFmtId="0" fontId="9" fillId="0" borderId="42" xfId="1" applyFont="1" applyFill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49" fontId="9" fillId="0" borderId="46" xfId="1" applyNumberFormat="1" applyFont="1" applyFill="1" applyBorder="1" applyAlignment="1">
      <alignment horizontal="center"/>
    </xf>
    <xf numFmtId="0" fontId="9" fillId="0" borderId="47" xfId="1" applyFont="1" applyFill="1" applyBorder="1" applyAlignment="1">
      <alignment horizontal="center"/>
    </xf>
    <xf numFmtId="0" fontId="9" fillId="0" borderId="48" xfId="1" applyFill="1" applyBorder="1" applyAlignment="1">
      <alignment horizontal="center" shrinkToFit="1"/>
    </xf>
    <xf numFmtId="0" fontId="9" fillId="0" borderId="49" xfId="1" applyFill="1" applyBorder="1" applyAlignment="1">
      <alignment horizontal="center" shrinkToFit="1"/>
    </xf>
  </cellXfs>
  <cellStyles count="2">
    <cellStyle name="Normální" xfId="0" builtinId="0"/>
    <cellStyle name="normální_POL.XL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5"/>
  <sheetViews>
    <sheetView topLeftCell="A82" workbookViewId="0">
      <selection activeCell="C4" sqref="C4"/>
    </sheetView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1.7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57" ht="15" customHeight="1" thickBot="1" x14ac:dyDescent="0.25"/>
    <row r="3" spans="1:57" ht="12.95" customHeight="1" x14ac:dyDescent="0.2">
      <c r="A3" s="3" t="s">
        <v>1</v>
      </c>
      <c r="B3" s="4"/>
      <c r="C3" s="5" t="s">
        <v>2</v>
      </c>
      <c r="D3" s="5"/>
      <c r="E3" s="5"/>
      <c r="F3" s="5" t="s">
        <v>3</v>
      </c>
      <c r="G3" s="6"/>
    </row>
    <row r="4" spans="1:57" ht="12.95" customHeight="1" x14ac:dyDescent="0.2">
      <c r="A4" s="7"/>
      <c r="B4" s="8"/>
      <c r="C4" s="9" t="s">
        <v>71</v>
      </c>
      <c r="D4" s="10"/>
      <c r="E4" s="10"/>
      <c r="F4" s="11"/>
      <c r="G4" s="12"/>
    </row>
    <row r="5" spans="1:57" ht="12.95" customHeight="1" x14ac:dyDescent="0.2">
      <c r="A5" s="13" t="s">
        <v>5</v>
      </c>
      <c r="B5" s="14"/>
      <c r="C5" s="15" t="s">
        <v>6</v>
      </c>
      <c r="D5" s="15"/>
      <c r="E5" s="15"/>
      <c r="F5" s="16" t="s">
        <v>7</v>
      </c>
      <c r="G5" s="17"/>
    </row>
    <row r="6" spans="1:57" ht="12.95" customHeight="1" x14ac:dyDescent="0.2">
      <c r="A6" s="7"/>
      <c r="B6" s="8"/>
      <c r="C6" s="9" t="s">
        <v>67</v>
      </c>
      <c r="D6" s="10"/>
      <c r="E6" s="10"/>
      <c r="F6" s="18"/>
      <c r="G6" s="12"/>
    </row>
    <row r="7" spans="1:57" x14ac:dyDescent="0.2">
      <c r="A7" s="13" t="s">
        <v>8</v>
      </c>
      <c r="B7" s="15"/>
      <c r="C7" s="176"/>
      <c r="D7" s="177"/>
      <c r="E7" s="19" t="s">
        <v>9</v>
      </c>
      <c r="F7" s="20"/>
      <c r="G7" s="21">
        <v>0</v>
      </c>
      <c r="H7" s="22"/>
      <c r="I7" s="22"/>
    </row>
    <row r="8" spans="1:57" x14ac:dyDescent="0.2">
      <c r="A8" s="13" t="s">
        <v>10</v>
      </c>
      <c r="B8" s="15"/>
      <c r="C8" s="176"/>
      <c r="D8" s="177"/>
      <c r="E8" s="16" t="s">
        <v>11</v>
      </c>
      <c r="F8" s="15"/>
      <c r="G8" s="23">
        <f>IF(PocetMJ=0,,ROUND((F30+F32)/PocetMJ,1))</f>
        <v>0</v>
      </c>
    </row>
    <row r="9" spans="1:57" x14ac:dyDescent="0.2">
      <c r="A9" s="24" t="s">
        <v>12</v>
      </c>
      <c r="B9" s="25"/>
      <c r="C9" s="25"/>
      <c r="D9" s="25"/>
      <c r="E9" s="26" t="s">
        <v>13</v>
      </c>
      <c r="F9" s="25"/>
      <c r="G9" s="27"/>
    </row>
    <row r="10" spans="1:57" x14ac:dyDescent="0.2">
      <c r="A10" s="28" t="s">
        <v>14</v>
      </c>
      <c r="B10" s="11"/>
      <c r="C10" s="11"/>
      <c r="D10" s="11"/>
      <c r="E10" s="29" t="s">
        <v>15</v>
      </c>
      <c r="F10" s="11"/>
      <c r="G10" s="12"/>
      <c r="BA10" s="30"/>
      <c r="BB10" s="30"/>
      <c r="BC10" s="30"/>
      <c r="BD10" s="30"/>
      <c r="BE10" s="30"/>
    </row>
    <row r="11" spans="1:57" x14ac:dyDescent="0.2">
      <c r="A11" s="28"/>
      <c r="B11" s="11"/>
      <c r="C11" s="11"/>
      <c r="D11" s="11"/>
      <c r="E11" s="178"/>
      <c r="F11" s="179"/>
      <c r="G11" s="180"/>
    </row>
    <row r="12" spans="1:57" ht="28.5" customHeight="1" thickBot="1" x14ac:dyDescent="0.25">
      <c r="A12" s="31" t="s">
        <v>16</v>
      </c>
      <c r="B12" s="32"/>
      <c r="C12" s="32"/>
      <c r="D12" s="32"/>
      <c r="E12" s="33"/>
      <c r="F12" s="33"/>
      <c r="G12" s="34"/>
    </row>
    <row r="13" spans="1:57" ht="17.25" customHeight="1" thickBot="1" x14ac:dyDescent="0.25">
      <c r="A13" s="35" t="s">
        <v>17</v>
      </c>
      <c r="B13" s="36"/>
      <c r="C13" s="37"/>
      <c r="D13" s="38" t="s">
        <v>18</v>
      </c>
      <c r="E13" s="39"/>
      <c r="F13" s="39"/>
      <c r="G13" s="37"/>
    </row>
    <row r="14" spans="1:57" ht="15.95" customHeight="1" x14ac:dyDescent="0.2">
      <c r="A14" s="40"/>
      <c r="B14" s="41" t="s">
        <v>19</v>
      </c>
      <c r="C14" s="42">
        <f>Dodavka</f>
        <v>0</v>
      </c>
      <c r="D14" s="43"/>
      <c r="E14" s="44"/>
      <c r="F14" s="45"/>
      <c r="G14" s="42"/>
    </row>
    <row r="15" spans="1:57" ht="15.95" customHeight="1" x14ac:dyDescent="0.2">
      <c r="A15" s="40" t="s">
        <v>20</v>
      </c>
      <c r="B15" s="41" t="s">
        <v>21</v>
      </c>
      <c r="C15" s="42">
        <f>Mont</f>
        <v>0</v>
      </c>
      <c r="D15" s="24"/>
      <c r="E15" s="46"/>
      <c r="F15" s="47"/>
      <c r="G15" s="42"/>
    </row>
    <row r="16" spans="1:57" ht="15.95" customHeight="1" x14ac:dyDescent="0.2">
      <c r="A16" s="40" t="s">
        <v>22</v>
      </c>
      <c r="B16" s="41" t="s">
        <v>23</v>
      </c>
      <c r="C16" s="42">
        <f>HSV</f>
        <v>0</v>
      </c>
      <c r="D16" s="24"/>
      <c r="E16" s="46"/>
      <c r="F16" s="47"/>
      <c r="G16" s="42"/>
    </row>
    <row r="17" spans="1:7" ht="15.95" customHeight="1" x14ac:dyDescent="0.2">
      <c r="A17" s="48" t="s">
        <v>24</v>
      </c>
      <c r="B17" s="41" t="s">
        <v>25</v>
      </c>
      <c r="C17" s="42">
        <f>PSV</f>
        <v>0</v>
      </c>
      <c r="D17" s="24"/>
      <c r="E17" s="46"/>
      <c r="F17" s="47"/>
      <c r="G17" s="42"/>
    </row>
    <row r="18" spans="1:7" ht="15.95" customHeight="1" x14ac:dyDescent="0.2">
      <c r="A18" s="49" t="s">
        <v>26</v>
      </c>
      <c r="B18" s="41"/>
      <c r="C18" s="42">
        <f>SUM(C14:C17)</f>
        <v>0</v>
      </c>
      <c r="D18" s="50"/>
      <c r="E18" s="46"/>
      <c r="F18" s="47"/>
      <c r="G18" s="42"/>
    </row>
    <row r="19" spans="1:7" ht="15.95" customHeight="1" x14ac:dyDescent="0.2">
      <c r="A19" s="49"/>
      <c r="B19" s="41"/>
      <c r="C19" s="42"/>
      <c r="D19" s="24"/>
      <c r="E19" s="46"/>
      <c r="F19" s="47"/>
      <c r="G19" s="42"/>
    </row>
    <row r="20" spans="1:7" ht="15.95" customHeight="1" x14ac:dyDescent="0.2">
      <c r="A20" s="49" t="s">
        <v>27</v>
      </c>
      <c r="B20" s="41"/>
      <c r="C20" s="42">
        <f>HZS</f>
        <v>0</v>
      </c>
      <c r="D20" s="24"/>
      <c r="E20" s="46"/>
      <c r="F20" s="47"/>
      <c r="G20" s="42"/>
    </row>
    <row r="21" spans="1:7" ht="15.95" customHeight="1" x14ac:dyDescent="0.2">
      <c r="A21" s="28" t="s">
        <v>28</v>
      </c>
      <c r="B21" s="11"/>
      <c r="C21" s="42">
        <f>C18+C20</f>
        <v>0</v>
      </c>
      <c r="D21" s="24" t="s">
        <v>29</v>
      </c>
      <c r="E21" s="46"/>
      <c r="F21" s="47"/>
      <c r="G21" s="42">
        <f>G22-SUM(G14:G20)</f>
        <v>0</v>
      </c>
    </row>
    <row r="22" spans="1:7" ht="15.95" customHeight="1" thickBot="1" x14ac:dyDescent="0.25">
      <c r="A22" s="24" t="s">
        <v>30</v>
      </c>
      <c r="B22" s="25"/>
      <c r="C22" s="51">
        <f>C21+G22</f>
        <v>0</v>
      </c>
      <c r="D22" s="52" t="s">
        <v>31</v>
      </c>
      <c r="E22" s="53"/>
      <c r="F22" s="54"/>
      <c r="G22" s="42">
        <f>VRN</f>
        <v>0</v>
      </c>
    </row>
    <row r="23" spans="1:7" x14ac:dyDescent="0.2">
      <c r="A23" s="3" t="s">
        <v>32</v>
      </c>
      <c r="B23" s="5"/>
      <c r="C23" s="55" t="s">
        <v>33</v>
      </c>
      <c r="D23" s="5"/>
      <c r="E23" s="55" t="s">
        <v>34</v>
      </c>
      <c r="F23" s="5"/>
      <c r="G23" s="6"/>
    </row>
    <row r="24" spans="1:7" x14ac:dyDescent="0.2">
      <c r="A24" s="13"/>
      <c r="B24" s="15"/>
      <c r="C24" s="16" t="s">
        <v>35</v>
      </c>
      <c r="D24" s="15"/>
      <c r="E24" s="16" t="s">
        <v>35</v>
      </c>
      <c r="F24" s="15"/>
      <c r="G24" s="17"/>
    </row>
    <row r="25" spans="1:7" x14ac:dyDescent="0.2">
      <c r="A25" s="28" t="s">
        <v>36</v>
      </c>
      <c r="B25" s="56"/>
      <c r="C25" s="29" t="s">
        <v>36</v>
      </c>
      <c r="D25" s="11"/>
      <c r="E25" s="29" t="s">
        <v>36</v>
      </c>
      <c r="F25" s="11"/>
      <c r="G25" s="12"/>
    </row>
    <row r="26" spans="1:7" x14ac:dyDescent="0.2">
      <c r="A26" s="28"/>
      <c r="B26" s="57"/>
      <c r="C26" s="29" t="s">
        <v>37</v>
      </c>
      <c r="D26" s="11"/>
      <c r="E26" s="29" t="s">
        <v>38</v>
      </c>
      <c r="F26" s="11"/>
      <c r="G26" s="12"/>
    </row>
    <row r="27" spans="1:7" x14ac:dyDescent="0.2">
      <c r="A27" s="28"/>
      <c r="B27" s="11"/>
      <c r="C27" s="29"/>
      <c r="D27" s="11"/>
      <c r="E27" s="29"/>
      <c r="F27" s="11"/>
      <c r="G27" s="12"/>
    </row>
    <row r="28" spans="1:7" ht="97.5" customHeight="1" x14ac:dyDescent="0.2">
      <c r="A28" s="28"/>
      <c r="B28" s="11"/>
      <c r="C28" s="29"/>
      <c r="D28" s="11"/>
      <c r="E28" s="29"/>
      <c r="F28" s="11"/>
      <c r="G28" s="12"/>
    </row>
    <row r="29" spans="1:7" x14ac:dyDescent="0.2">
      <c r="A29" s="13" t="s">
        <v>39</v>
      </c>
      <c r="B29" s="15"/>
      <c r="C29" s="58">
        <v>0</v>
      </c>
      <c r="D29" s="15" t="s">
        <v>40</v>
      </c>
      <c r="E29" s="16"/>
      <c r="F29" s="59">
        <v>0</v>
      </c>
      <c r="G29" s="17"/>
    </row>
    <row r="30" spans="1:7" x14ac:dyDescent="0.2">
      <c r="A30" s="13" t="s">
        <v>39</v>
      </c>
      <c r="B30" s="15"/>
      <c r="C30" s="58">
        <v>15</v>
      </c>
      <c r="D30" s="15" t="s">
        <v>40</v>
      </c>
      <c r="E30" s="16"/>
      <c r="F30" s="59">
        <v>0</v>
      </c>
      <c r="G30" s="17"/>
    </row>
    <row r="31" spans="1:7" x14ac:dyDescent="0.2">
      <c r="A31" s="13" t="s">
        <v>41</v>
      </c>
      <c r="B31" s="15"/>
      <c r="C31" s="58">
        <v>15</v>
      </c>
      <c r="D31" s="15" t="s">
        <v>40</v>
      </c>
      <c r="E31" s="16"/>
      <c r="F31" s="60">
        <f>ROUND(PRODUCT(F30,C31/100),0)</f>
        <v>0</v>
      </c>
      <c r="G31" s="27"/>
    </row>
    <row r="32" spans="1:7" x14ac:dyDescent="0.2">
      <c r="A32" s="13" t="s">
        <v>39</v>
      </c>
      <c r="B32" s="15"/>
      <c r="C32" s="58">
        <v>21</v>
      </c>
      <c r="D32" s="15" t="s">
        <v>40</v>
      </c>
      <c r="E32" s="16"/>
      <c r="F32" s="59">
        <v>0</v>
      </c>
      <c r="G32" s="17"/>
    </row>
    <row r="33" spans="1:8" x14ac:dyDescent="0.2">
      <c r="A33" s="13" t="s">
        <v>41</v>
      </c>
      <c r="B33" s="15"/>
      <c r="C33" s="58">
        <v>21</v>
      </c>
      <c r="D33" s="15" t="s">
        <v>40</v>
      </c>
      <c r="E33" s="16"/>
      <c r="F33" s="60">
        <f>ROUND(PRODUCT(F32,C33/100),0)</f>
        <v>0</v>
      </c>
      <c r="G33" s="27"/>
    </row>
    <row r="34" spans="1:8" s="66" customFormat="1" ht="19.5" customHeight="1" thickBot="1" x14ac:dyDescent="0.3">
      <c r="A34" s="61" t="s">
        <v>42</v>
      </c>
      <c r="B34" s="62"/>
      <c r="C34" s="62"/>
      <c r="D34" s="62"/>
      <c r="E34" s="63"/>
      <c r="F34" s="64">
        <f>ROUND(SUM(F30:F33),0)</f>
        <v>0</v>
      </c>
      <c r="G34" s="65"/>
    </row>
    <row r="36" spans="1:8" x14ac:dyDescent="0.2">
      <c r="A36" s="67" t="s">
        <v>43</v>
      </c>
      <c r="B36" s="67"/>
      <c r="C36" s="67"/>
      <c r="D36" s="67"/>
      <c r="E36" s="67"/>
      <c r="F36" s="67"/>
      <c r="G36" s="67"/>
      <c r="H36" t="s">
        <v>4</v>
      </c>
    </row>
    <row r="37" spans="1:8" ht="14.25" customHeight="1" x14ac:dyDescent="0.2">
      <c r="A37" s="67"/>
      <c r="B37" s="181"/>
      <c r="C37" s="181"/>
      <c r="D37" s="181"/>
      <c r="E37" s="181"/>
      <c r="F37" s="181"/>
      <c r="G37" s="181"/>
      <c r="H37" t="s">
        <v>4</v>
      </c>
    </row>
    <row r="38" spans="1:8" ht="12.75" customHeight="1" x14ac:dyDescent="0.2">
      <c r="A38" s="68"/>
      <c r="B38" s="181"/>
      <c r="C38" s="181"/>
      <c r="D38" s="181"/>
      <c r="E38" s="181"/>
      <c r="F38" s="181"/>
      <c r="G38" s="181"/>
      <c r="H38" t="s">
        <v>4</v>
      </c>
    </row>
    <row r="39" spans="1:8" x14ac:dyDescent="0.2">
      <c r="A39" s="68"/>
      <c r="B39" s="181"/>
      <c r="C39" s="181"/>
      <c r="D39" s="181"/>
      <c r="E39" s="181"/>
      <c r="F39" s="181"/>
      <c r="G39" s="181"/>
      <c r="H39" t="s">
        <v>4</v>
      </c>
    </row>
    <row r="40" spans="1:8" x14ac:dyDescent="0.2">
      <c r="A40" s="68"/>
      <c r="B40" s="181"/>
      <c r="C40" s="181"/>
      <c r="D40" s="181"/>
      <c r="E40" s="181"/>
      <c r="F40" s="181"/>
      <c r="G40" s="181"/>
      <c r="H40" t="s">
        <v>4</v>
      </c>
    </row>
    <row r="41" spans="1:8" x14ac:dyDescent="0.2">
      <c r="A41" s="68"/>
      <c r="B41" s="181"/>
      <c r="C41" s="181"/>
      <c r="D41" s="181"/>
      <c r="E41" s="181"/>
      <c r="F41" s="181"/>
      <c r="G41" s="181"/>
      <c r="H41" t="s">
        <v>4</v>
      </c>
    </row>
    <row r="42" spans="1:8" x14ac:dyDescent="0.2">
      <c r="A42" s="68"/>
      <c r="B42" s="181"/>
      <c r="C42" s="181"/>
      <c r="D42" s="181"/>
      <c r="E42" s="181"/>
      <c r="F42" s="181"/>
      <c r="G42" s="181"/>
      <c r="H42" t="s">
        <v>4</v>
      </c>
    </row>
    <row r="43" spans="1:8" x14ac:dyDescent="0.2">
      <c r="A43" s="68"/>
      <c r="B43" s="181"/>
      <c r="C43" s="181"/>
      <c r="D43" s="181"/>
      <c r="E43" s="181"/>
      <c r="F43" s="181"/>
      <c r="G43" s="181"/>
      <c r="H43" t="s">
        <v>4</v>
      </c>
    </row>
    <row r="44" spans="1:8" x14ac:dyDescent="0.2">
      <c r="A44" s="68"/>
      <c r="B44" s="181"/>
      <c r="C44" s="181"/>
      <c r="D44" s="181"/>
      <c r="E44" s="181"/>
      <c r="F44" s="181"/>
      <c r="G44" s="181"/>
      <c r="H44" t="s">
        <v>4</v>
      </c>
    </row>
    <row r="45" spans="1:8" ht="3" customHeight="1" x14ac:dyDescent="0.2">
      <c r="A45" s="68"/>
      <c r="B45" s="181"/>
      <c r="C45" s="181"/>
      <c r="D45" s="181"/>
      <c r="E45" s="181"/>
      <c r="F45" s="181"/>
      <c r="G45" s="181"/>
      <c r="H45" t="s">
        <v>4</v>
      </c>
    </row>
    <row r="46" spans="1:8" x14ac:dyDescent="0.2">
      <c r="B46" s="175"/>
      <c r="C46" s="175"/>
      <c r="D46" s="175"/>
      <c r="E46" s="175"/>
      <c r="F46" s="175"/>
      <c r="G46" s="175"/>
    </row>
    <row r="47" spans="1:8" x14ac:dyDescent="0.2">
      <c r="B47" s="175"/>
      <c r="C47" s="175"/>
      <c r="D47" s="175"/>
      <c r="E47" s="175"/>
      <c r="F47" s="175"/>
      <c r="G47" s="175"/>
    </row>
    <row r="48" spans="1:8" x14ac:dyDescent="0.2">
      <c r="B48" s="175"/>
      <c r="C48" s="175"/>
      <c r="D48" s="175"/>
      <c r="E48" s="175"/>
      <c r="F48" s="175"/>
      <c r="G48" s="175"/>
    </row>
    <row r="49" spans="2:7" x14ac:dyDescent="0.2">
      <c r="B49" s="175"/>
      <c r="C49" s="175"/>
      <c r="D49" s="175"/>
      <c r="E49" s="175"/>
      <c r="F49" s="175"/>
      <c r="G49" s="175"/>
    </row>
    <row r="50" spans="2:7" x14ac:dyDescent="0.2">
      <c r="B50" s="175"/>
      <c r="C50" s="175"/>
      <c r="D50" s="175"/>
      <c r="E50" s="175"/>
      <c r="F50" s="175"/>
      <c r="G50" s="175"/>
    </row>
    <row r="51" spans="2:7" x14ac:dyDescent="0.2">
      <c r="B51" s="175"/>
      <c r="C51" s="175"/>
      <c r="D51" s="175"/>
      <c r="E51" s="175"/>
      <c r="F51" s="175"/>
      <c r="G51" s="175"/>
    </row>
    <row r="52" spans="2:7" x14ac:dyDescent="0.2">
      <c r="B52" s="175"/>
      <c r="C52" s="175"/>
      <c r="D52" s="175"/>
      <c r="E52" s="175"/>
      <c r="F52" s="175"/>
      <c r="G52" s="175"/>
    </row>
    <row r="53" spans="2:7" x14ac:dyDescent="0.2">
      <c r="B53" s="175"/>
      <c r="C53" s="175"/>
      <c r="D53" s="175"/>
      <c r="E53" s="175"/>
      <c r="F53" s="175"/>
      <c r="G53" s="175"/>
    </row>
    <row r="54" spans="2:7" x14ac:dyDescent="0.2">
      <c r="B54" s="175"/>
      <c r="C54" s="175"/>
      <c r="D54" s="175"/>
      <c r="E54" s="175"/>
      <c r="F54" s="175"/>
      <c r="G54" s="175"/>
    </row>
    <row r="55" spans="2:7" x14ac:dyDescent="0.2">
      <c r="B55" s="175"/>
      <c r="C55" s="175"/>
      <c r="D55" s="175"/>
      <c r="E55" s="175"/>
      <c r="F55" s="175"/>
      <c r="G55" s="175"/>
    </row>
  </sheetData>
  <mergeCells count="14">
    <mergeCell ref="B47:G47"/>
    <mergeCell ref="C7:D7"/>
    <mergeCell ref="C8:D8"/>
    <mergeCell ref="E11:G11"/>
    <mergeCell ref="B37:G45"/>
    <mergeCell ref="B46:G46"/>
    <mergeCell ref="B54:G54"/>
    <mergeCell ref="B55:G55"/>
    <mergeCell ref="B48:G48"/>
    <mergeCell ref="B49:G49"/>
    <mergeCell ref="B50:G50"/>
    <mergeCell ref="B51:G51"/>
    <mergeCell ref="B52:G52"/>
    <mergeCell ref="B53:G53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E65"/>
  <sheetViews>
    <sheetView workbookViewId="0">
      <selection activeCell="A13" sqref="A13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57" ht="13.5" thickTop="1" x14ac:dyDescent="0.2">
      <c r="A1" s="182" t="s">
        <v>5</v>
      </c>
      <c r="B1" s="183"/>
      <c r="C1" s="69" t="str">
        <f>CONCATENATE(cislostavby," ",nazevstavby)</f>
        <v xml:space="preserve"> Kulturní sál Toveř - adaptace </v>
      </c>
      <c r="D1" s="70"/>
      <c r="E1" s="71"/>
      <c r="F1" s="70"/>
      <c r="G1" s="72"/>
      <c r="H1" s="73"/>
      <c r="I1" s="74"/>
    </row>
    <row r="2" spans="1:57" ht="13.5" thickBot="1" x14ac:dyDescent="0.25">
      <c r="A2" s="184" t="s">
        <v>1</v>
      </c>
      <c r="B2" s="185"/>
      <c r="C2" s="75" t="str">
        <f>CONCATENATE(cisloobjektu," ",nazevobjektu)</f>
        <v xml:space="preserve"> KD Tovéř č.p.18</v>
      </c>
      <c r="D2" s="76"/>
      <c r="E2" s="77"/>
      <c r="F2" s="76"/>
      <c r="G2" s="186"/>
      <c r="H2" s="186"/>
      <c r="I2" s="187"/>
    </row>
    <row r="3" spans="1:57" ht="13.5" thickTop="1" x14ac:dyDescent="0.2">
      <c r="F3" s="11"/>
    </row>
    <row r="4" spans="1:57" ht="19.5" customHeight="1" x14ac:dyDescent="0.25">
      <c r="A4" s="78" t="s">
        <v>44</v>
      </c>
      <c r="B4" s="1"/>
      <c r="C4" s="1"/>
      <c r="D4" s="1"/>
      <c r="E4" s="79"/>
      <c r="F4" s="1"/>
      <c r="G4" s="1"/>
      <c r="H4" s="1"/>
      <c r="I4" s="1"/>
    </row>
    <row r="5" spans="1:57" ht="13.5" thickBot="1" x14ac:dyDescent="0.25"/>
    <row r="6" spans="1:57" s="11" customFormat="1" ht="13.5" thickBot="1" x14ac:dyDescent="0.25">
      <c r="A6" s="80"/>
      <c r="B6" s="81" t="s">
        <v>45</v>
      </c>
      <c r="C6" s="81"/>
      <c r="D6" s="82"/>
      <c r="E6" s="83" t="s">
        <v>46</v>
      </c>
      <c r="F6" s="84" t="s">
        <v>47</v>
      </c>
      <c r="G6" s="84" t="s">
        <v>48</v>
      </c>
      <c r="H6" s="84" t="s">
        <v>49</v>
      </c>
      <c r="I6" s="85" t="s">
        <v>27</v>
      </c>
    </row>
    <row r="7" spans="1:57" s="11" customFormat="1" ht="13.5" thickBot="1" x14ac:dyDescent="0.25">
      <c r="A7" s="171">
        <f>Položky!B7</f>
        <v>0</v>
      </c>
      <c r="B7" s="86" t="str">
        <f>Položky!C7</f>
        <v>Podlahy vlysové a parketové</v>
      </c>
      <c r="C7" s="87"/>
      <c r="D7" s="88"/>
      <c r="E7" s="172">
        <f>Položky!BA9</f>
        <v>0</v>
      </c>
      <c r="F7" s="173">
        <f>Položky!BB9</f>
        <v>0</v>
      </c>
      <c r="G7" s="173">
        <f>Položky!BC9</f>
        <v>0</v>
      </c>
      <c r="H7" s="173">
        <f>Položky!BD9</f>
        <v>0</v>
      </c>
      <c r="I7" s="174">
        <f>Položky!BE9</f>
        <v>0</v>
      </c>
    </row>
    <row r="8" spans="1:57" s="94" customFormat="1" ht="13.5" thickBot="1" x14ac:dyDescent="0.25">
      <c r="A8" s="89"/>
      <c r="B8" s="81" t="s">
        <v>50</v>
      </c>
      <c r="C8" s="81"/>
      <c r="D8" s="90"/>
      <c r="E8" s="91">
        <f>SUM(E7:E7)</f>
        <v>0</v>
      </c>
      <c r="F8" s="92">
        <f>SUM(F7:F7)</f>
        <v>0</v>
      </c>
      <c r="G8" s="92">
        <f>SUM(G7:G7)</f>
        <v>0</v>
      </c>
      <c r="H8" s="92">
        <f>SUM(H7:H7)</f>
        <v>0</v>
      </c>
      <c r="I8" s="93">
        <f>SUM(I7:I7)</f>
        <v>0</v>
      </c>
    </row>
    <row r="9" spans="1:57" x14ac:dyDescent="0.2">
      <c r="A9" s="87"/>
      <c r="B9" s="87"/>
      <c r="C9" s="87"/>
      <c r="D9" s="87"/>
      <c r="E9" s="87"/>
      <c r="F9" s="87"/>
      <c r="G9" s="87"/>
      <c r="H9" s="87"/>
      <c r="I9" s="87"/>
    </row>
    <row r="10" spans="1:57" ht="19.5" customHeight="1" x14ac:dyDescent="0.25">
      <c r="A10" s="95" t="s">
        <v>51</v>
      </c>
      <c r="B10" s="95"/>
      <c r="C10" s="95"/>
      <c r="D10" s="95"/>
      <c r="E10" s="95"/>
      <c r="F10" s="95"/>
      <c r="G10" s="96"/>
      <c r="H10" s="95"/>
      <c r="I10" s="95"/>
      <c r="BA10" s="30"/>
      <c r="BB10" s="30"/>
      <c r="BC10" s="30"/>
      <c r="BD10" s="30"/>
      <c r="BE10" s="30"/>
    </row>
    <row r="11" spans="1:57" ht="13.5" thickBot="1" x14ac:dyDescent="0.25">
      <c r="A11" s="97"/>
      <c r="B11" s="97"/>
      <c r="C11" s="97"/>
      <c r="D11" s="97"/>
      <c r="E11" s="97"/>
      <c r="F11" s="97"/>
      <c r="G11" s="97"/>
      <c r="H11" s="97"/>
      <c r="I11" s="97"/>
    </row>
    <row r="12" spans="1:57" x14ac:dyDescent="0.2">
      <c r="A12" s="98" t="s">
        <v>52</v>
      </c>
      <c r="B12" s="99"/>
      <c r="C12" s="99"/>
      <c r="D12" s="100"/>
      <c r="E12" s="101" t="s">
        <v>53</v>
      </c>
      <c r="F12" s="102" t="s">
        <v>54</v>
      </c>
      <c r="G12" s="103" t="s">
        <v>55</v>
      </c>
      <c r="H12" s="104"/>
      <c r="I12" s="105" t="s">
        <v>53</v>
      </c>
    </row>
    <row r="13" spans="1:57" x14ac:dyDescent="0.2">
      <c r="A13" s="106"/>
      <c r="B13" s="107"/>
      <c r="C13" s="107"/>
      <c r="D13" s="108"/>
      <c r="E13" s="109"/>
      <c r="F13" s="110"/>
      <c r="G13" s="111">
        <f>CHOOSE(BA13+1,HSV+PSV,HSV+PSV+Mont,HSV+PSV+Dodavka+Mont,HSV,PSV,Mont,Dodavka,Mont+Dodavka,0)</f>
        <v>0</v>
      </c>
      <c r="H13" s="112"/>
      <c r="I13" s="113">
        <f>E13+F13*G13/100</f>
        <v>0</v>
      </c>
      <c r="BA13">
        <v>8</v>
      </c>
    </row>
    <row r="14" spans="1:57" ht="13.5" thickBot="1" x14ac:dyDescent="0.25">
      <c r="A14" s="114"/>
      <c r="B14" s="115" t="s">
        <v>56</v>
      </c>
      <c r="C14" s="116"/>
      <c r="D14" s="117"/>
      <c r="E14" s="118"/>
      <c r="F14" s="119"/>
      <c r="G14" s="119"/>
      <c r="H14" s="188">
        <f>SUM(H13:H13)</f>
        <v>0</v>
      </c>
      <c r="I14" s="189"/>
    </row>
    <row r="15" spans="1:57" x14ac:dyDescent="0.2">
      <c r="A15" s="97"/>
      <c r="B15" s="97"/>
      <c r="C15" s="97"/>
      <c r="D15" s="97"/>
      <c r="E15" s="97"/>
      <c r="F15" s="97"/>
      <c r="G15" s="97"/>
      <c r="H15" s="97"/>
      <c r="I15" s="97"/>
    </row>
    <row r="16" spans="1:57" x14ac:dyDescent="0.2">
      <c r="B16" s="94"/>
      <c r="F16" s="120"/>
      <c r="G16" s="121"/>
      <c r="H16" s="121"/>
      <c r="I16" s="122"/>
    </row>
    <row r="17" spans="6:9" x14ac:dyDescent="0.2">
      <c r="F17" s="120"/>
      <c r="G17" s="121"/>
      <c r="H17" s="121"/>
      <c r="I17" s="122"/>
    </row>
    <row r="18" spans="6:9" x14ac:dyDescent="0.2">
      <c r="F18" s="120"/>
      <c r="G18" s="121"/>
      <c r="H18" s="121"/>
      <c r="I18" s="122"/>
    </row>
    <row r="19" spans="6:9" x14ac:dyDescent="0.2">
      <c r="F19" s="120"/>
      <c r="G19" s="121"/>
      <c r="H19" s="121"/>
      <c r="I19" s="122"/>
    </row>
    <row r="20" spans="6:9" x14ac:dyDescent="0.2">
      <c r="F20" s="120"/>
      <c r="G20" s="121"/>
      <c r="H20" s="121"/>
      <c r="I20" s="122"/>
    </row>
    <row r="21" spans="6:9" x14ac:dyDescent="0.2">
      <c r="F21" s="120"/>
      <c r="G21" s="121"/>
      <c r="H21" s="121"/>
      <c r="I21" s="122"/>
    </row>
    <row r="22" spans="6:9" x14ac:dyDescent="0.2">
      <c r="F22" s="120"/>
      <c r="G22" s="121"/>
      <c r="H22" s="121"/>
      <c r="I22" s="122"/>
    </row>
    <row r="23" spans="6:9" x14ac:dyDescent="0.2">
      <c r="F23" s="120"/>
      <c r="G23" s="121"/>
      <c r="H23" s="121"/>
      <c r="I23" s="122"/>
    </row>
    <row r="24" spans="6:9" x14ac:dyDescent="0.2">
      <c r="F24" s="120"/>
      <c r="G24" s="121"/>
      <c r="H24" s="121"/>
      <c r="I24" s="122"/>
    </row>
    <row r="25" spans="6:9" x14ac:dyDescent="0.2">
      <c r="F25" s="120"/>
      <c r="G25" s="121"/>
      <c r="H25" s="121"/>
      <c r="I25" s="122"/>
    </row>
    <row r="26" spans="6:9" x14ac:dyDescent="0.2">
      <c r="F26" s="120"/>
      <c r="G26" s="121"/>
      <c r="H26" s="121"/>
      <c r="I26" s="122"/>
    </row>
    <row r="27" spans="6:9" x14ac:dyDescent="0.2">
      <c r="F27" s="120"/>
      <c r="G27" s="121"/>
      <c r="H27" s="121"/>
      <c r="I27" s="122"/>
    </row>
    <row r="28" spans="6:9" x14ac:dyDescent="0.2">
      <c r="F28" s="120"/>
      <c r="G28" s="121"/>
      <c r="H28" s="121"/>
      <c r="I28" s="122"/>
    </row>
    <row r="29" spans="6:9" x14ac:dyDescent="0.2">
      <c r="F29" s="120"/>
      <c r="G29" s="121"/>
      <c r="H29" s="121"/>
      <c r="I29" s="122"/>
    </row>
    <row r="30" spans="6:9" x14ac:dyDescent="0.2">
      <c r="F30" s="120"/>
      <c r="G30" s="121"/>
      <c r="H30" s="121"/>
      <c r="I30" s="122"/>
    </row>
    <row r="31" spans="6:9" x14ac:dyDescent="0.2">
      <c r="F31" s="120"/>
      <c r="G31" s="121"/>
      <c r="H31" s="121"/>
      <c r="I31" s="122"/>
    </row>
    <row r="32" spans="6:9" x14ac:dyDescent="0.2">
      <c r="F32" s="120"/>
      <c r="G32" s="121"/>
      <c r="H32" s="121"/>
      <c r="I32" s="122"/>
    </row>
    <row r="33" spans="6:9" x14ac:dyDescent="0.2">
      <c r="F33" s="120"/>
      <c r="G33" s="121"/>
      <c r="H33" s="121"/>
      <c r="I33" s="122"/>
    </row>
    <row r="34" spans="6:9" x14ac:dyDescent="0.2">
      <c r="F34" s="120"/>
      <c r="G34" s="121"/>
      <c r="H34" s="121"/>
      <c r="I34" s="122"/>
    </row>
    <row r="35" spans="6:9" x14ac:dyDescent="0.2">
      <c r="F35" s="120"/>
      <c r="G35" s="121"/>
      <c r="H35" s="121"/>
      <c r="I35" s="122"/>
    </row>
    <row r="36" spans="6:9" x14ac:dyDescent="0.2">
      <c r="F36" s="120"/>
      <c r="G36" s="121"/>
      <c r="H36" s="121"/>
      <c r="I36" s="122"/>
    </row>
    <row r="37" spans="6:9" x14ac:dyDescent="0.2">
      <c r="F37" s="120"/>
      <c r="G37" s="121"/>
      <c r="H37" s="121"/>
      <c r="I37" s="122"/>
    </row>
    <row r="38" spans="6:9" x14ac:dyDescent="0.2">
      <c r="F38" s="120"/>
      <c r="G38" s="121"/>
      <c r="H38" s="121"/>
      <c r="I38" s="122"/>
    </row>
    <row r="39" spans="6:9" x14ac:dyDescent="0.2">
      <c r="F39" s="120"/>
      <c r="G39" s="121"/>
      <c r="H39" s="121"/>
      <c r="I39" s="122"/>
    </row>
    <row r="40" spans="6:9" x14ac:dyDescent="0.2">
      <c r="F40" s="120"/>
      <c r="G40" s="121"/>
      <c r="H40" s="121"/>
      <c r="I40" s="122"/>
    </row>
    <row r="41" spans="6:9" x14ac:dyDescent="0.2">
      <c r="F41" s="120"/>
      <c r="G41" s="121"/>
      <c r="H41" s="121"/>
      <c r="I41" s="122"/>
    </row>
    <row r="42" spans="6:9" x14ac:dyDescent="0.2">
      <c r="F42" s="120"/>
      <c r="G42" s="121"/>
      <c r="H42" s="121"/>
      <c r="I42" s="122"/>
    </row>
    <row r="43" spans="6:9" x14ac:dyDescent="0.2">
      <c r="F43" s="120"/>
      <c r="G43" s="121"/>
      <c r="H43" s="121"/>
      <c r="I43" s="122"/>
    </row>
    <row r="44" spans="6:9" x14ac:dyDescent="0.2">
      <c r="F44" s="120"/>
      <c r="G44" s="121"/>
      <c r="H44" s="121"/>
      <c r="I44" s="122"/>
    </row>
    <row r="45" spans="6:9" x14ac:dyDescent="0.2">
      <c r="F45" s="120"/>
      <c r="G45" s="121"/>
      <c r="H45" s="121"/>
      <c r="I45" s="122"/>
    </row>
    <row r="46" spans="6:9" x14ac:dyDescent="0.2">
      <c r="F46" s="120"/>
      <c r="G46" s="121"/>
      <c r="H46" s="121"/>
      <c r="I46" s="122"/>
    </row>
    <row r="47" spans="6:9" x14ac:dyDescent="0.2">
      <c r="F47" s="120"/>
      <c r="G47" s="121"/>
      <c r="H47" s="121"/>
      <c r="I47" s="122"/>
    </row>
    <row r="48" spans="6:9" x14ac:dyDescent="0.2">
      <c r="F48" s="120"/>
      <c r="G48" s="121"/>
      <c r="H48" s="121"/>
      <c r="I48" s="122"/>
    </row>
    <row r="49" spans="6:9" x14ac:dyDescent="0.2">
      <c r="F49" s="120"/>
      <c r="G49" s="121"/>
      <c r="H49" s="121"/>
      <c r="I49" s="122"/>
    </row>
    <row r="50" spans="6:9" x14ac:dyDescent="0.2">
      <c r="F50" s="120"/>
      <c r="G50" s="121"/>
      <c r="H50" s="121"/>
      <c r="I50" s="122"/>
    </row>
    <row r="51" spans="6:9" x14ac:dyDescent="0.2">
      <c r="F51" s="120"/>
      <c r="G51" s="121"/>
      <c r="H51" s="121"/>
      <c r="I51" s="122"/>
    </row>
    <row r="52" spans="6:9" x14ac:dyDescent="0.2">
      <c r="F52" s="120"/>
      <c r="G52" s="121"/>
      <c r="H52" s="121"/>
      <c r="I52" s="122"/>
    </row>
    <row r="53" spans="6:9" x14ac:dyDescent="0.2">
      <c r="F53" s="120"/>
      <c r="G53" s="121"/>
      <c r="H53" s="121"/>
      <c r="I53" s="122"/>
    </row>
    <row r="54" spans="6:9" x14ac:dyDescent="0.2">
      <c r="F54" s="120"/>
      <c r="G54" s="121"/>
      <c r="H54" s="121"/>
      <c r="I54" s="122"/>
    </row>
    <row r="55" spans="6:9" x14ac:dyDescent="0.2">
      <c r="F55" s="120"/>
      <c r="G55" s="121"/>
      <c r="H55" s="121"/>
      <c r="I55" s="122"/>
    </row>
    <row r="56" spans="6:9" x14ac:dyDescent="0.2">
      <c r="F56" s="120"/>
      <c r="G56" s="121"/>
      <c r="H56" s="121"/>
      <c r="I56" s="122"/>
    </row>
    <row r="57" spans="6:9" x14ac:dyDescent="0.2">
      <c r="F57" s="120"/>
      <c r="G57" s="121"/>
      <c r="H57" s="121"/>
      <c r="I57" s="122"/>
    </row>
    <row r="58" spans="6:9" x14ac:dyDescent="0.2">
      <c r="F58" s="120"/>
      <c r="G58" s="121"/>
      <c r="H58" s="121"/>
      <c r="I58" s="122"/>
    </row>
    <row r="59" spans="6:9" x14ac:dyDescent="0.2">
      <c r="F59" s="120"/>
      <c r="G59" s="121"/>
      <c r="H59" s="121"/>
      <c r="I59" s="122"/>
    </row>
    <row r="60" spans="6:9" x14ac:dyDescent="0.2">
      <c r="F60" s="120"/>
      <c r="G60" s="121"/>
      <c r="H60" s="121"/>
      <c r="I60" s="122"/>
    </row>
    <row r="61" spans="6:9" x14ac:dyDescent="0.2">
      <c r="F61" s="120"/>
      <c r="G61" s="121"/>
      <c r="H61" s="121"/>
      <c r="I61" s="122"/>
    </row>
    <row r="62" spans="6:9" x14ac:dyDescent="0.2">
      <c r="F62" s="120"/>
      <c r="G62" s="121"/>
      <c r="H62" s="121"/>
      <c r="I62" s="122"/>
    </row>
    <row r="63" spans="6:9" x14ac:dyDescent="0.2">
      <c r="F63" s="120"/>
      <c r="G63" s="121"/>
      <c r="H63" s="121"/>
      <c r="I63" s="122"/>
    </row>
    <row r="64" spans="6:9" x14ac:dyDescent="0.2">
      <c r="F64" s="120"/>
      <c r="G64" s="121"/>
      <c r="H64" s="121"/>
      <c r="I64" s="122"/>
    </row>
    <row r="65" spans="6:9" x14ac:dyDescent="0.2">
      <c r="F65" s="120"/>
      <c r="G65" s="121"/>
      <c r="H65" s="121"/>
      <c r="I65" s="122"/>
    </row>
  </sheetData>
  <mergeCells count="4">
    <mergeCell ref="A1:B1"/>
    <mergeCell ref="A2:B2"/>
    <mergeCell ref="G2:I2"/>
    <mergeCell ref="H14:I14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Z82"/>
  <sheetViews>
    <sheetView showGridLines="0" showZeros="0" tabSelected="1" zoomScaleNormal="100" workbookViewId="0">
      <selection activeCell="C25" sqref="C25"/>
    </sheetView>
  </sheetViews>
  <sheetFormatPr defaultColWidth="9.140625" defaultRowHeight="12.75" x14ac:dyDescent="0.2"/>
  <cols>
    <col min="1" max="1" width="3.85546875" style="123" customWidth="1"/>
    <col min="2" max="2" width="12" style="123" customWidth="1"/>
    <col min="3" max="3" width="40.42578125" style="123" customWidth="1"/>
    <col min="4" max="4" width="5.5703125" style="123" customWidth="1"/>
    <col min="5" max="5" width="8.5703125" style="165" customWidth="1"/>
    <col min="6" max="6" width="9.85546875" style="123" customWidth="1"/>
    <col min="7" max="7" width="13.85546875" style="123" customWidth="1"/>
    <col min="8" max="16384" width="9.140625" style="123"/>
  </cols>
  <sheetData>
    <row r="1" spans="1:104" ht="15.75" x14ac:dyDescent="0.25">
      <c r="A1" s="190" t="s">
        <v>57</v>
      </c>
      <c r="B1" s="190"/>
      <c r="C1" s="190"/>
      <c r="D1" s="190"/>
      <c r="E1" s="190"/>
      <c r="F1" s="190"/>
      <c r="G1" s="190"/>
    </row>
    <row r="2" spans="1:104" ht="13.5" thickBot="1" x14ac:dyDescent="0.25">
      <c r="A2" s="124"/>
      <c r="B2" s="125"/>
      <c r="C2" s="126"/>
      <c r="D2" s="126"/>
      <c r="E2" s="127"/>
      <c r="F2" s="126"/>
      <c r="G2" s="126"/>
    </row>
    <row r="3" spans="1:104" ht="13.5" thickTop="1" x14ac:dyDescent="0.2">
      <c r="A3" s="191" t="s">
        <v>5</v>
      </c>
      <c r="B3" s="192"/>
      <c r="C3" s="128" t="str">
        <f>CONCATENATE(cislostavby," ",nazevstavby)</f>
        <v xml:space="preserve"> Kulturní sál Toveř - adaptace </v>
      </c>
      <c r="D3" s="129"/>
      <c r="E3" s="130"/>
      <c r="F3" s="131">
        <f>Rekapitulace!H1</f>
        <v>0</v>
      </c>
      <c r="G3" s="132"/>
    </row>
    <row r="4" spans="1:104" ht="13.5" thickBot="1" x14ac:dyDescent="0.25">
      <c r="A4" s="193" t="s">
        <v>1</v>
      </c>
      <c r="B4" s="194"/>
      <c r="C4" s="133" t="str">
        <f>CONCATENATE(cisloobjektu," ",nazevobjektu)</f>
        <v xml:space="preserve"> KD Tovéř č.p.18</v>
      </c>
      <c r="D4" s="134"/>
      <c r="E4" s="195"/>
      <c r="F4" s="195"/>
      <c r="G4" s="196"/>
    </row>
    <row r="5" spans="1:104" ht="13.5" thickTop="1" x14ac:dyDescent="0.2">
      <c r="A5" s="135"/>
      <c r="B5" s="136"/>
      <c r="C5" s="136"/>
      <c r="D5" s="124"/>
      <c r="E5" s="137"/>
      <c r="F5" s="124"/>
      <c r="G5" s="138"/>
    </row>
    <row r="6" spans="1:104" x14ac:dyDescent="0.2">
      <c r="A6" s="139" t="s">
        <v>58</v>
      </c>
      <c r="B6" s="140" t="s">
        <v>59</v>
      </c>
      <c r="C6" s="140" t="s">
        <v>60</v>
      </c>
      <c r="D6" s="140" t="s">
        <v>61</v>
      </c>
      <c r="E6" s="141" t="s">
        <v>62</v>
      </c>
      <c r="F6" s="140" t="s">
        <v>63</v>
      </c>
      <c r="G6" s="142" t="s">
        <v>64</v>
      </c>
    </row>
    <row r="7" spans="1:104" x14ac:dyDescent="0.2">
      <c r="A7" s="143" t="s">
        <v>65</v>
      </c>
      <c r="B7" s="144"/>
      <c r="C7" s="145" t="s">
        <v>68</v>
      </c>
      <c r="D7" s="146"/>
      <c r="E7" s="147"/>
      <c r="F7" s="147"/>
      <c r="G7" s="148"/>
      <c r="H7" s="149"/>
      <c r="I7" s="149"/>
      <c r="O7" s="150">
        <v>1</v>
      </c>
    </row>
    <row r="8" spans="1:104" ht="22.5" x14ac:dyDescent="0.2">
      <c r="A8" s="151">
        <v>1</v>
      </c>
      <c r="B8" s="152"/>
      <c r="C8" s="153" t="s">
        <v>69</v>
      </c>
      <c r="D8" s="154" t="s">
        <v>70</v>
      </c>
      <c r="E8" s="155">
        <v>31.8</v>
      </c>
      <c r="F8" s="155">
        <v>0</v>
      </c>
      <c r="G8" s="156">
        <f>E8*F8</f>
        <v>0</v>
      </c>
      <c r="O8" s="150">
        <v>2</v>
      </c>
      <c r="AA8" s="123">
        <v>12</v>
      </c>
      <c r="AB8" s="123">
        <v>0</v>
      </c>
      <c r="AC8" s="123">
        <v>1</v>
      </c>
      <c r="AZ8" s="123">
        <v>2</v>
      </c>
      <c r="BA8" s="123">
        <f>IF(AZ8=1,G8,0)</f>
        <v>0</v>
      </c>
      <c r="BB8" s="123">
        <f>IF(AZ8=2,G8,0)</f>
        <v>0</v>
      </c>
      <c r="BC8" s="123">
        <f>IF(AZ8=3,G8,0)</f>
        <v>0</v>
      </c>
      <c r="BD8" s="123">
        <f>IF(AZ8=4,G8,0)</f>
        <v>0</v>
      </c>
      <c r="BE8" s="123">
        <f>IF(AZ8=5,G8,0)</f>
        <v>0</v>
      </c>
      <c r="CZ8" s="123">
        <v>1.772E-2</v>
      </c>
    </row>
    <row r="9" spans="1:104" x14ac:dyDescent="0.2">
      <c r="A9" s="157"/>
      <c r="B9" s="158" t="s">
        <v>66</v>
      </c>
      <c r="C9" s="159" t="str">
        <f>CONCATENATE(B7," ",C7)</f>
        <v xml:space="preserve"> Podlahy vlysové a parketové</v>
      </c>
      <c r="D9" s="157"/>
      <c r="E9" s="160"/>
      <c r="F9" s="160"/>
      <c r="G9" s="161">
        <f>SUM(G7:G8)</f>
        <v>0</v>
      </c>
      <c r="O9" s="150">
        <v>4</v>
      </c>
      <c r="BA9" s="162">
        <f>SUM(BA7:BA8)</f>
        <v>0</v>
      </c>
      <c r="BB9" s="162">
        <f>SUM(BB7:BB8)</f>
        <v>0</v>
      </c>
      <c r="BC9" s="162">
        <f>SUM(BC7:BC8)</f>
        <v>0</v>
      </c>
      <c r="BD9" s="162">
        <f>SUM(BD7:BD8)</f>
        <v>0</v>
      </c>
      <c r="BE9" s="162">
        <f>SUM(BE7:BE8)</f>
        <v>0</v>
      </c>
    </row>
    <row r="10" spans="1:104" x14ac:dyDescent="0.2">
      <c r="A10" s="124"/>
      <c r="B10" s="124"/>
      <c r="C10" s="124"/>
      <c r="D10" s="124"/>
      <c r="E10" s="124"/>
      <c r="F10" s="124"/>
      <c r="G10" s="124"/>
    </row>
    <row r="11" spans="1:104" x14ac:dyDescent="0.2">
      <c r="E11" s="123"/>
    </row>
    <row r="12" spans="1:104" x14ac:dyDescent="0.2">
      <c r="E12" s="123"/>
    </row>
    <row r="13" spans="1:104" x14ac:dyDescent="0.2">
      <c r="E13" s="123"/>
    </row>
    <row r="14" spans="1:104" x14ac:dyDescent="0.2">
      <c r="E14" s="123"/>
    </row>
    <row r="15" spans="1:104" x14ac:dyDescent="0.2">
      <c r="E15" s="123"/>
    </row>
    <row r="16" spans="1:104" x14ac:dyDescent="0.2">
      <c r="E16" s="123"/>
    </row>
    <row r="17" spans="5:5" x14ac:dyDescent="0.2">
      <c r="E17" s="123"/>
    </row>
    <row r="18" spans="5:5" x14ac:dyDescent="0.2">
      <c r="E18" s="123"/>
    </row>
    <row r="19" spans="5:5" x14ac:dyDescent="0.2">
      <c r="E19" s="123"/>
    </row>
    <row r="20" spans="5:5" x14ac:dyDescent="0.2">
      <c r="E20" s="123"/>
    </row>
    <row r="21" spans="5:5" x14ac:dyDescent="0.2">
      <c r="E21" s="123"/>
    </row>
    <row r="22" spans="5:5" x14ac:dyDescent="0.2">
      <c r="E22" s="123"/>
    </row>
    <row r="23" spans="5:5" x14ac:dyDescent="0.2">
      <c r="E23" s="123"/>
    </row>
    <row r="24" spans="5:5" x14ac:dyDescent="0.2">
      <c r="E24" s="123"/>
    </row>
    <row r="25" spans="5:5" x14ac:dyDescent="0.2">
      <c r="E25" s="123"/>
    </row>
    <row r="26" spans="5:5" x14ac:dyDescent="0.2">
      <c r="E26" s="123"/>
    </row>
    <row r="27" spans="5:5" x14ac:dyDescent="0.2">
      <c r="E27" s="123"/>
    </row>
    <row r="28" spans="5:5" x14ac:dyDescent="0.2">
      <c r="E28" s="123"/>
    </row>
    <row r="29" spans="5:5" x14ac:dyDescent="0.2">
      <c r="E29" s="123"/>
    </row>
    <row r="30" spans="5:5" x14ac:dyDescent="0.2">
      <c r="E30" s="123"/>
    </row>
    <row r="31" spans="5:5" x14ac:dyDescent="0.2">
      <c r="E31" s="123"/>
    </row>
    <row r="32" spans="5:5" x14ac:dyDescent="0.2">
      <c r="E32" s="123"/>
    </row>
    <row r="33" spans="1:7" x14ac:dyDescent="0.2">
      <c r="A33" s="163"/>
      <c r="B33" s="163"/>
      <c r="C33" s="163"/>
      <c r="D33" s="163"/>
      <c r="E33" s="163"/>
      <c r="F33" s="163"/>
      <c r="G33" s="163"/>
    </row>
    <row r="34" spans="1:7" x14ac:dyDescent="0.2">
      <c r="A34" s="163"/>
      <c r="B34" s="163"/>
      <c r="C34" s="163"/>
      <c r="D34" s="163"/>
      <c r="E34" s="163"/>
      <c r="F34" s="163"/>
      <c r="G34" s="163"/>
    </row>
    <row r="35" spans="1:7" x14ac:dyDescent="0.2">
      <c r="A35" s="163"/>
      <c r="B35" s="163"/>
      <c r="C35" s="163"/>
      <c r="D35" s="163"/>
      <c r="E35" s="163"/>
      <c r="F35" s="163"/>
      <c r="G35" s="163"/>
    </row>
    <row r="36" spans="1:7" x14ac:dyDescent="0.2">
      <c r="A36" s="163"/>
      <c r="B36" s="163"/>
      <c r="C36" s="163"/>
      <c r="D36" s="163"/>
      <c r="E36" s="163"/>
      <c r="F36" s="163"/>
      <c r="G36" s="163"/>
    </row>
    <row r="37" spans="1:7" x14ac:dyDescent="0.2">
      <c r="E37" s="123"/>
    </row>
    <row r="38" spans="1:7" x14ac:dyDescent="0.2">
      <c r="E38" s="123"/>
    </row>
    <row r="39" spans="1:7" x14ac:dyDescent="0.2">
      <c r="E39" s="123"/>
    </row>
    <row r="40" spans="1:7" x14ac:dyDescent="0.2">
      <c r="E40" s="123"/>
    </row>
    <row r="41" spans="1:7" x14ac:dyDescent="0.2">
      <c r="E41" s="123"/>
    </row>
    <row r="42" spans="1:7" x14ac:dyDescent="0.2">
      <c r="E42" s="123"/>
    </row>
    <row r="43" spans="1:7" x14ac:dyDescent="0.2">
      <c r="E43" s="123"/>
    </row>
    <row r="44" spans="1:7" x14ac:dyDescent="0.2">
      <c r="E44" s="123"/>
    </row>
    <row r="45" spans="1:7" x14ac:dyDescent="0.2">
      <c r="E45" s="123"/>
    </row>
    <row r="46" spans="1:7" x14ac:dyDescent="0.2">
      <c r="E46" s="123"/>
    </row>
    <row r="47" spans="1:7" x14ac:dyDescent="0.2">
      <c r="E47" s="123"/>
    </row>
    <row r="48" spans="1:7" x14ac:dyDescent="0.2">
      <c r="E48" s="123"/>
    </row>
    <row r="49" spans="5:5" x14ac:dyDescent="0.2">
      <c r="E49" s="123"/>
    </row>
    <row r="50" spans="5:5" x14ac:dyDescent="0.2">
      <c r="E50" s="123"/>
    </row>
    <row r="51" spans="5:5" x14ac:dyDescent="0.2">
      <c r="E51" s="123"/>
    </row>
    <row r="52" spans="5:5" x14ac:dyDescent="0.2">
      <c r="E52" s="123"/>
    </row>
    <row r="53" spans="5:5" x14ac:dyDescent="0.2">
      <c r="E53" s="123"/>
    </row>
    <row r="54" spans="5:5" x14ac:dyDescent="0.2">
      <c r="E54" s="123"/>
    </row>
    <row r="55" spans="5:5" x14ac:dyDescent="0.2">
      <c r="E55" s="123"/>
    </row>
    <row r="56" spans="5:5" x14ac:dyDescent="0.2">
      <c r="E56" s="123"/>
    </row>
    <row r="57" spans="5:5" x14ac:dyDescent="0.2">
      <c r="E57" s="123"/>
    </row>
    <row r="58" spans="5:5" x14ac:dyDescent="0.2">
      <c r="E58" s="123"/>
    </row>
    <row r="59" spans="5:5" x14ac:dyDescent="0.2">
      <c r="E59" s="123"/>
    </row>
    <row r="60" spans="5:5" x14ac:dyDescent="0.2">
      <c r="E60" s="123"/>
    </row>
    <row r="61" spans="5:5" x14ac:dyDescent="0.2">
      <c r="E61" s="123"/>
    </row>
    <row r="62" spans="5:5" x14ac:dyDescent="0.2">
      <c r="E62" s="123"/>
    </row>
    <row r="63" spans="5:5" x14ac:dyDescent="0.2">
      <c r="E63" s="123"/>
    </row>
    <row r="64" spans="5:5" x14ac:dyDescent="0.2">
      <c r="E64" s="123"/>
    </row>
    <row r="65" spans="1:7" x14ac:dyDescent="0.2">
      <c r="E65" s="123"/>
    </row>
    <row r="66" spans="1:7" x14ac:dyDescent="0.2">
      <c r="E66" s="123"/>
    </row>
    <row r="67" spans="1:7" x14ac:dyDescent="0.2">
      <c r="E67" s="123"/>
    </row>
    <row r="68" spans="1:7" x14ac:dyDescent="0.2">
      <c r="A68" s="164"/>
      <c r="B68" s="164"/>
    </row>
    <row r="69" spans="1:7" x14ac:dyDescent="0.2">
      <c r="A69" s="163"/>
      <c r="B69" s="163"/>
      <c r="C69" s="166"/>
      <c r="D69" s="166"/>
      <c r="E69" s="167"/>
      <c r="F69" s="166"/>
      <c r="G69" s="168"/>
    </row>
    <row r="70" spans="1:7" x14ac:dyDescent="0.2">
      <c r="A70" s="169"/>
      <c r="B70" s="169"/>
      <c r="C70" s="163"/>
      <c r="D70" s="163"/>
      <c r="E70" s="170"/>
      <c r="F70" s="163"/>
      <c r="G70" s="163"/>
    </row>
    <row r="71" spans="1:7" x14ac:dyDescent="0.2">
      <c r="A71" s="163"/>
      <c r="B71" s="163"/>
      <c r="C71" s="163"/>
      <c r="D71" s="163"/>
      <c r="E71" s="170"/>
      <c r="F71" s="163"/>
      <c r="G71" s="163"/>
    </row>
    <row r="72" spans="1:7" x14ac:dyDescent="0.2">
      <c r="A72" s="163"/>
      <c r="B72" s="163"/>
      <c r="C72" s="163"/>
      <c r="D72" s="163"/>
      <c r="E72" s="170"/>
      <c r="F72" s="163"/>
      <c r="G72" s="163"/>
    </row>
    <row r="73" spans="1:7" x14ac:dyDescent="0.2">
      <c r="A73" s="163"/>
      <c r="B73" s="163"/>
      <c r="C73" s="163"/>
      <c r="D73" s="163"/>
      <c r="E73" s="170"/>
      <c r="F73" s="163"/>
      <c r="G73" s="163"/>
    </row>
    <row r="74" spans="1:7" x14ac:dyDescent="0.2">
      <c r="A74" s="163"/>
      <c r="B74" s="163"/>
      <c r="C74" s="163"/>
      <c r="D74" s="163"/>
      <c r="E74" s="170"/>
      <c r="F74" s="163"/>
      <c r="G74" s="163"/>
    </row>
    <row r="75" spans="1:7" x14ac:dyDescent="0.2">
      <c r="A75" s="163"/>
      <c r="B75" s="163"/>
      <c r="C75" s="163"/>
      <c r="D75" s="163"/>
      <c r="E75" s="170"/>
      <c r="F75" s="163"/>
      <c r="G75" s="163"/>
    </row>
    <row r="76" spans="1:7" x14ac:dyDescent="0.2">
      <c r="A76" s="163"/>
      <c r="B76" s="163"/>
      <c r="C76" s="163"/>
      <c r="D76" s="163"/>
      <c r="E76" s="170"/>
      <c r="F76" s="163"/>
      <c r="G76" s="163"/>
    </row>
    <row r="77" spans="1:7" x14ac:dyDescent="0.2">
      <c r="A77" s="163"/>
      <c r="B77" s="163"/>
      <c r="C77" s="163"/>
      <c r="D77" s="163"/>
      <c r="E77" s="170"/>
      <c r="F77" s="163"/>
      <c r="G77" s="163"/>
    </row>
    <row r="78" spans="1:7" x14ac:dyDescent="0.2">
      <c r="A78" s="163"/>
      <c r="B78" s="163"/>
      <c r="C78" s="163"/>
      <c r="D78" s="163"/>
      <c r="E78" s="170"/>
      <c r="F78" s="163"/>
      <c r="G78" s="163"/>
    </row>
    <row r="79" spans="1:7" x14ac:dyDescent="0.2">
      <c r="A79" s="163"/>
      <c r="B79" s="163"/>
      <c r="C79" s="163"/>
      <c r="D79" s="163"/>
      <c r="E79" s="170"/>
      <c r="F79" s="163"/>
      <c r="G79" s="163"/>
    </row>
    <row r="80" spans="1:7" x14ac:dyDescent="0.2">
      <c r="A80" s="163"/>
      <c r="B80" s="163"/>
      <c r="C80" s="163"/>
      <c r="D80" s="163"/>
      <c r="E80" s="170"/>
      <c r="F80" s="163"/>
      <c r="G80" s="163"/>
    </row>
    <row r="81" spans="1:7" x14ac:dyDescent="0.2">
      <c r="A81" s="163"/>
      <c r="B81" s="163"/>
      <c r="C81" s="163"/>
      <c r="D81" s="163"/>
      <c r="E81" s="170"/>
      <c r="F81" s="163"/>
      <c r="G81" s="163"/>
    </row>
    <row r="82" spans="1:7" x14ac:dyDescent="0.2">
      <c r="A82" s="163"/>
      <c r="B82" s="163"/>
      <c r="C82" s="163"/>
      <c r="D82" s="163"/>
      <c r="E82" s="170"/>
      <c r="F82" s="163"/>
      <c r="G82" s="163"/>
    </row>
  </sheetData>
  <mergeCells count="4">
    <mergeCell ref="A1:G1"/>
    <mergeCell ref="A3:B3"/>
    <mergeCell ref="A4:B4"/>
    <mergeCell ref="E4:G4"/>
  </mergeCells>
  <printOptions gridLinesSet="0"/>
  <pageMargins left="0.59055118110236227" right="0.39370078740157483" top="0.19685039370078741" bottom="0.19685039370078741" header="0" footer="0.19685039370078741"/>
  <pageSetup paperSize="9" scale="98" orientation="portrait" horizontalDpi="300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39</vt:i4>
      </vt:variant>
    </vt:vector>
  </HeadingPairs>
  <TitlesOfParts>
    <vt:vector size="42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VRNKc</vt:lpstr>
      <vt:lpstr>VRNnazev</vt:lpstr>
      <vt:lpstr>VRNproc</vt:lpstr>
      <vt:lpstr>VRNzakl</vt:lpstr>
      <vt:lpstr>Zakazka</vt:lpstr>
      <vt:lpstr>Zaklad22</vt:lpstr>
      <vt:lpstr>Zaklad5</vt:lpstr>
      <vt:lpstr>Zhotovitel</vt:lpstr>
    </vt:vector>
  </TitlesOfParts>
  <Company>Štěpánek stavby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Obec</cp:lastModifiedBy>
  <dcterms:created xsi:type="dcterms:W3CDTF">2015-01-30T08:39:37Z</dcterms:created>
  <dcterms:modified xsi:type="dcterms:W3CDTF">2015-02-02T14:23:10Z</dcterms:modified>
</cp:coreProperties>
</file>